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9615" firstSheet="2" activeTab="2"/>
  </bookViews>
  <sheets>
    <sheet name="फारम नं १" sheetId="18" r:id="rId1"/>
    <sheet name="फारम नं. २" sheetId="2" r:id="rId2"/>
    <sheet name="फारम नं. ३" sheetId="3" r:id="rId3"/>
    <sheet name="फारम नं. ४" sheetId="4" r:id="rId4"/>
    <sheet name="फारम नं ५" sheetId="5" r:id="rId5"/>
    <sheet name="फारम नं ५ क " sheetId="20" r:id="rId6"/>
    <sheet name="फारम नं. ६" sheetId="6" r:id="rId7"/>
    <sheet name="फारमा नं७" sheetId="7" r:id="rId8"/>
    <sheet name="फारम नं ७ क" sheetId="8" r:id="rId9"/>
    <sheet name="फारम नं ८" sheetId="9" r:id="rId10"/>
    <sheet name="फारम नं ९" sheetId="10" r:id="rId11"/>
    <sheet name="फारम नं १०" sheetId="11" r:id="rId12"/>
    <sheet name="फारम नं ११" sheetId="12" r:id="rId13"/>
    <sheet name="फारम नं १२" sheetId="13" r:id="rId14"/>
    <sheet name="फारम नं १३" sheetId="14" r:id="rId15"/>
    <sheet name="फारमनं १४" sheetId="15" r:id="rId16"/>
    <sheet name="फारम नं १५" sheetId="16" r:id="rId17"/>
  </sheets>
  <definedNames>
    <definedName name="_xlnm.Print_Area" localSheetId="4">'फारम नं ५'!$B$1:$Z$22</definedName>
    <definedName name="_xlnm.Print_Area" localSheetId="5">'फारम नं ५ क '!$A$1:$P$21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7"/>
  <c r="T10"/>
  <c r="X10" s="1"/>
  <c r="S10"/>
  <c r="R10"/>
  <c r="O10"/>
  <c r="K10"/>
  <c r="J10"/>
  <c r="I10"/>
  <c r="H10"/>
  <c r="G10"/>
  <c r="F10"/>
  <c r="E10"/>
  <c r="X9"/>
  <c r="S9"/>
  <c r="N9"/>
  <c r="I9"/>
  <c r="X8"/>
  <c r="S8"/>
  <c r="N8"/>
  <c r="N10" s="1"/>
  <c r="I8"/>
  <c r="N129" i="4"/>
  <c r="M129"/>
  <c r="K129"/>
  <c r="O129" s="1"/>
  <c r="V128"/>
  <c r="Z128" s="1"/>
  <c r="U128"/>
  <c r="T128"/>
  <c r="X128" s="1"/>
  <c r="S128"/>
  <c r="W128" s="1"/>
  <c r="R128"/>
  <c r="Q128"/>
  <c r="P128"/>
  <c r="O128"/>
  <c r="V127"/>
  <c r="U127"/>
  <c r="T127"/>
  <c r="X127" s="1"/>
  <c r="S127"/>
  <c r="W127" s="1"/>
  <c r="R127"/>
  <c r="Q127"/>
  <c r="P127"/>
  <c r="O127"/>
  <c r="V126"/>
  <c r="U126"/>
  <c r="Y126" s="1"/>
  <c r="T126"/>
  <c r="X126" s="1"/>
  <c r="S126"/>
  <c r="W126" s="1"/>
  <c r="R126"/>
  <c r="Q126"/>
  <c r="P126"/>
  <c r="O126"/>
  <c r="V125"/>
  <c r="Z125" s="1"/>
  <c r="U125"/>
  <c r="T125"/>
  <c r="X125" s="1"/>
  <c r="S125"/>
  <c r="W125" s="1"/>
  <c r="R125"/>
  <c r="Q125"/>
  <c r="P125"/>
  <c r="O125"/>
  <c r="V124"/>
  <c r="U124"/>
  <c r="T124"/>
  <c r="X124" s="1"/>
  <c r="S124"/>
  <c r="W124" s="1"/>
  <c r="R124"/>
  <c r="Q124"/>
  <c r="P124"/>
  <c r="O124"/>
  <c r="N123"/>
  <c r="M123"/>
  <c r="L123"/>
  <c r="K123"/>
  <c r="J123"/>
  <c r="J129" s="1"/>
  <c r="I123"/>
  <c r="I129" s="1"/>
  <c r="H123"/>
  <c r="H129" s="1"/>
  <c r="G123"/>
  <c r="G129" s="1"/>
  <c r="W122"/>
  <c r="O122"/>
  <c r="T121"/>
  <c r="S121"/>
  <c r="R121"/>
  <c r="V121" s="1"/>
  <c r="Q121"/>
  <c r="P121"/>
  <c r="O121"/>
  <c r="T120"/>
  <c r="S120"/>
  <c r="R120"/>
  <c r="V120" s="1"/>
  <c r="Q120"/>
  <c r="P120"/>
  <c r="O120"/>
  <c r="J120"/>
  <c r="I120"/>
  <c r="V119"/>
  <c r="U119"/>
  <c r="Y119" s="1"/>
  <c r="T119"/>
  <c r="X119" s="1"/>
  <c r="S119"/>
  <c r="R119"/>
  <c r="Q119"/>
  <c r="W119" s="1"/>
  <c r="P119"/>
  <c r="O119"/>
  <c r="X118"/>
  <c r="W118"/>
  <c r="V118"/>
  <c r="U118"/>
  <c r="P118"/>
  <c r="O118"/>
  <c r="W117"/>
  <c r="O117"/>
  <c r="W116"/>
  <c r="O116"/>
  <c r="W115"/>
  <c r="O115"/>
  <c r="X114"/>
  <c r="Z114" s="1"/>
  <c r="W114"/>
  <c r="P114"/>
  <c r="O114"/>
  <c r="Z113"/>
  <c r="X113"/>
  <c r="W113"/>
  <c r="O113"/>
  <c r="S112"/>
  <c r="R112"/>
  <c r="Q112"/>
  <c r="O112"/>
  <c r="R111"/>
  <c r="V111" s="1"/>
  <c r="Q111"/>
  <c r="P111"/>
  <c r="T111" s="1"/>
  <c r="O111"/>
  <c r="S111" s="1"/>
  <c r="R110"/>
  <c r="Q110"/>
  <c r="P110"/>
  <c r="T110" s="1"/>
  <c r="O110"/>
  <c r="S110" s="1"/>
  <c r="R109"/>
  <c r="Q109"/>
  <c r="P109"/>
  <c r="T109" s="1"/>
  <c r="O109"/>
  <c r="S109" s="1"/>
  <c r="R108"/>
  <c r="V108" s="1"/>
  <c r="Q108"/>
  <c r="P108"/>
  <c r="T108" s="1"/>
  <c r="O108"/>
  <c r="S108" s="1"/>
  <c r="R107"/>
  <c r="Q107"/>
  <c r="P107"/>
  <c r="T107" s="1"/>
  <c r="O107"/>
  <c r="S107" s="1"/>
  <c r="R106"/>
  <c r="Q106"/>
  <c r="P106"/>
  <c r="T106" s="1"/>
  <c r="O106"/>
  <c r="S106" s="1"/>
  <c r="R105"/>
  <c r="V105" s="1"/>
  <c r="Q105"/>
  <c r="P105"/>
  <c r="T105" s="1"/>
  <c r="O105"/>
  <c r="S105" s="1"/>
  <c r="R104"/>
  <c r="Q104"/>
  <c r="P104"/>
  <c r="T104" s="1"/>
  <c r="O104"/>
  <c r="S104" s="1"/>
  <c r="R103"/>
  <c r="Q103"/>
  <c r="P103"/>
  <c r="T103" s="1"/>
  <c r="O103"/>
  <c r="S103" s="1"/>
  <c r="Z102"/>
  <c r="X102"/>
  <c r="W102"/>
  <c r="O102"/>
  <c r="Y102" s="1"/>
  <c r="Z101"/>
  <c r="X101"/>
  <c r="W101"/>
  <c r="O101"/>
  <c r="Y101" s="1"/>
  <c r="P100"/>
  <c r="O100"/>
  <c r="P99"/>
  <c r="O99"/>
  <c r="O123" s="1"/>
  <c r="V98"/>
  <c r="U98"/>
  <c r="T98"/>
  <c r="S98"/>
  <c r="R98"/>
  <c r="Q98"/>
  <c r="O98"/>
  <c r="N98"/>
  <c r="M98"/>
  <c r="L98"/>
  <c r="L129" s="1"/>
  <c r="K98"/>
  <c r="J98"/>
  <c r="I98"/>
  <c r="H98"/>
  <c r="G98"/>
  <c r="X97"/>
  <c r="Z97" s="1"/>
  <c r="W97"/>
  <c r="O97"/>
  <c r="Y97" s="1"/>
  <c r="Z96"/>
  <c r="Y96"/>
  <c r="X96"/>
  <c r="W96"/>
  <c r="O96"/>
  <c r="Z95"/>
  <c r="X95"/>
  <c r="W95"/>
  <c r="O95"/>
  <c r="Y95" s="1"/>
  <c r="Z94"/>
  <c r="Y94"/>
  <c r="X94"/>
  <c r="W94"/>
  <c r="O94"/>
  <c r="X93"/>
  <c r="Z93" s="1"/>
  <c r="W93"/>
  <c r="O93"/>
  <c r="Y93" s="1"/>
  <c r="Y92"/>
  <c r="X92"/>
  <c r="Z92" s="1"/>
  <c r="W92"/>
  <c r="O92"/>
  <c r="Z91"/>
  <c r="X91"/>
  <c r="W91"/>
  <c r="O91"/>
  <c r="Y91" s="1"/>
  <c r="Z90"/>
  <c r="X90"/>
  <c r="W90"/>
  <c r="O90"/>
  <c r="Y90" s="1"/>
  <c r="Z89"/>
  <c r="Y89"/>
  <c r="X89"/>
  <c r="W89"/>
  <c r="P89"/>
  <c r="O89"/>
  <c r="Z88"/>
  <c r="X88"/>
  <c r="W88"/>
  <c r="O88"/>
  <c r="Y88" s="1"/>
  <c r="Z87"/>
  <c r="Y87"/>
  <c r="X87"/>
  <c r="W87"/>
  <c r="O87"/>
  <c r="X86"/>
  <c r="Z86" s="1"/>
  <c r="W86"/>
  <c r="O86"/>
  <c r="Y86" s="1"/>
  <c r="Y85"/>
  <c r="X85"/>
  <c r="W85"/>
  <c r="P85"/>
  <c r="Z85" s="1"/>
  <c r="O85"/>
  <c r="Z84"/>
  <c r="X84"/>
  <c r="W84"/>
  <c r="O84"/>
  <c r="Y84" s="1"/>
  <c r="X83"/>
  <c r="Z83" s="1"/>
  <c r="W83"/>
  <c r="O83"/>
  <c r="Y83" s="1"/>
  <c r="Z82"/>
  <c r="Y82"/>
  <c r="X82"/>
  <c r="W82"/>
  <c r="O82"/>
  <c r="X81"/>
  <c r="W81"/>
  <c r="P81"/>
  <c r="Z81" s="1"/>
  <c r="O81"/>
  <c r="Y81" s="1"/>
  <c r="Z80"/>
  <c r="Y80"/>
  <c r="X80"/>
  <c r="W80"/>
  <c r="P80"/>
  <c r="O80"/>
  <c r="X79"/>
  <c r="W79"/>
  <c r="P79"/>
  <c r="Z79" s="1"/>
  <c r="O79"/>
  <c r="Y79" s="1"/>
  <c r="Z78"/>
  <c r="Y78"/>
  <c r="X78"/>
  <c r="W78"/>
  <c r="O78"/>
  <c r="Y77"/>
  <c r="X77"/>
  <c r="Z77" s="1"/>
  <c r="W77"/>
  <c r="O77"/>
  <c r="Z76"/>
  <c r="Y76"/>
  <c r="X76"/>
  <c r="W76"/>
  <c r="O76"/>
  <c r="Y75"/>
  <c r="X75"/>
  <c r="W75"/>
  <c r="P75"/>
  <c r="Z75" s="1"/>
  <c r="O75"/>
  <c r="Y74"/>
  <c r="X74"/>
  <c r="Z74" s="1"/>
  <c r="W74"/>
  <c r="O74"/>
  <c r="X73"/>
  <c r="Z73" s="1"/>
  <c r="W73"/>
  <c r="O73"/>
  <c r="Y73" s="1"/>
  <c r="Z72"/>
  <c r="X72"/>
  <c r="W72"/>
  <c r="O72"/>
  <c r="Y72" s="1"/>
  <c r="Z71"/>
  <c r="Y71"/>
  <c r="X71"/>
  <c r="W71"/>
  <c r="P71"/>
  <c r="O71"/>
  <c r="Z70"/>
  <c r="X70"/>
  <c r="W70"/>
  <c r="O70"/>
  <c r="Y70" s="1"/>
  <c r="Z69"/>
  <c r="Y69"/>
  <c r="X69"/>
  <c r="W69"/>
  <c r="O69"/>
  <c r="Z68"/>
  <c r="X68"/>
  <c r="W68"/>
  <c r="O68"/>
  <c r="Y68" s="1"/>
  <c r="Y67"/>
  <c r="X67"/>
  <c r="Z67" s="1"/>
  <c r="W67"/>
  <c r="O67"/>
  <c r="X66"/>
  <c r="Z66" s="1"/>
  <c r="W66"/>
  <c r="O66"/>
  <c r="Y66" s="1"/>
  <c r="Z65"/>
  <c r="X65"/>
  <c r="W65"/>
  <c r="O65"/>
  <c r="Y65" s="1"/>
  <c r="Z64"/>
  <c r="Y64"/>
  <c r="X64"/>
  <c r="W64"/>
  <c r="P64"/>
  <c r="O64"/>
  <c r="Z63"/>
  <c r="X63"/>
  <c r="W63"/>
  <c r="O63"/>
  <c r="Y63" s="1"/>
  <c r="Z62"/>
  <c r="Y62"/>
  <c r="X62"/>
  <c r="W62"/>
  <c r="P62"/>
  <c r="O62"/>
  <c r="X61"/>
  <c r="W61"/>
  <c r="P61"/>
  <c r="Z61" s="1"/>
  <c r="O61"/>
  <c r="Y61" s="1"/>
  <c r="Z60"/>
  <c r="Y60"/>
  <c r="X60"/>
  <c r="W60"/>
  <c r="O60"/>
  <c r="Z59"/>
  <c r="X59"/>
  <c r="W59"/>
  <c r="O59"/>
  <c r="Y59" s="1"/>
  <c r="Y58"/>
  <c r="X58"/>
  <c r="Z58" s="1"/>
  <c r="W58"/>
  <c r="O58"/>
  <c r="X57"/>
  <c r="Z57" s="1"/>
  <c r="W57"/>
  <c r="O57"/>
  <c r="Y57" s="1"/>
  <c r="Z56"/>
  <c r="X56"/>
  <c r="W56"/>
  <c r="O56"/>
  <c r="Y56" s="1"/>
  <c r="Z55"/>
  <c r="Y55"/>
  <c r="X55"/>
  <c r="W55"/>
  <c r="O55"/>
  <c r="Y54"/>
  <c r="X54"/>
  <c r="Z54" s="1"/>
  <c r="W54"/>
  <c r="O54"/>
  <c r="Z53"/>
  <c r="Y53"/>
  <c r="X53"/>
  <c r="W53"/>
  <c r="O53"/>
  <c r="X52"/>
  <c r="Z52" s="1"/>
  <c r="W52"/>
  <c r="O52"/>
  <c r="Y52" s="1"/>
  <c r="X51"/>
  <c r="W51"/>
  <c r="P51"/>
  <c r="Z51" s="1"/>
  <c r="O51"/>
  <c r="Y51" s="1"/>
  <c r="X50"/>
  <c r="W50"/>
  <c r="P50"/>
  <c r="Z50" s="1"/>
  <c r="O50"/>
  <c r="Y50" s="1"/>
  <c r="X49"/>
  <c r="W49"/>
  <c r="P49"/>
  <c r="Z49" s="1"/>
  <c r="O49"/>
  <c r="Y49" s="1"/>
  <c r="X48"/>
  <c r="Z48" s="1"/>
  <c r="W48"/>
  <c r="O48"/>
  <c r="Y48" s="1"/>
  <c r="Z47"/>
  <c r="X47"/>
  <c r="W47"/>
  <c r="O47"/>
  <c r="Y47" s="1"/>
  <c r="Z46"/>
  <c r="Y46"/>
  <c r="X46"/>
  <c r="W46"/>
  <c r="P46"/>
  <c r="O46"/>
  <c r="X45"/>
  <c r="W45"/>
  <c r="P45"/>
  <c r="Z45" s="1"/>
  <c r="O45"/>
  <c r="Y45" s="1"/>
  <c r="Z44"/>
  <c r="Y44"/>
  <c r="X44"/>
  <c r="W44"/>
  <c r="P44"/>
  <c r="O44"/>
  <c r="Z43"/>
  <c r="Z42"/>
  <c r="X42"/>
  <c r="W42"/>
  <c r="O42"/>
  <c r="Y42" s="1"/>
  <c r="Z41"/>
  <c r="O41"/>
  <c r="X40"/>
  <c r="Z40" s="1"/>
  <c r="W40"/>
  <c r="O40"/>
  <c r="Y40" s="1"/>
  <c r="X39"/>
  <c r="W39"/>
  <c r="P39"/>
  <c r="P98" s="1"/>
  <c r="Z98" s="1"/>
  <c r="O39"/>
  <c r="Y39" s="1"/>
  <c r="Z38"/>
  <c r="Y38"/>
  <c r="W38"/>
  <c r="P38"/>
  <c r="O38"/>
  <c r="Z37"/>
  <c r="O37"/>
  <c r="X36"/>
  <c r="Z36" s="1"/>
  <c r="W36"/>
  <c r="O36"/>
  <c r="Y36" s="1"/>
  <c r="Z35"/>
  <c r="X35"/>
  <c r="W35"/>
  <c r="Y35" s="1"/>
  <c r="O35"/>
  <c r="Z34"/>
  <c r="O34"/>
  <c r="Z33"/>
  <c r="O33"/>
  <c r="Z32"/>
  <c r="O32"/>
  <c r="Z31"/>
  <c r="Y31"/>
  <c r="X31"/>
  <c r="W31"/>
  <c r="P31"/>
  <c r="O31"/>
  <c r="Z30"/>
  <c r="X30"/>
  <c r="W30"/>
  <c r="O30"/>
  <c r="Y30" s="1"/>
  <c r="Z29"/>
  <c r="O29"/>
  <c r="Z28"/>
  <c r="O28"/>
  <c r="Z27"/>
  <c r="O27"/>
  <c r="X26"/>
  <c r="W26"/>
  <c r="P26"/>
  <c r="Z26" s="1"/>
  <c r="O26"/>
  <c r="Y26" s="1"/>
  <c r="Z25"/>
  <c r="O25"/>
  <c r="Z24"/>
  <c r="O24"/>
  <c r="Z23"/>
  <c r="O23"/>
  <c r="Y22"/>
  <c r="X22"/>
  <c r="Z22" s="1"/>
  <c r="W22"/>
  <c r="O22"/>
  <c r="Z21"/>
  <c r="O21"/>
  <c r="Z20"/>
  <c r="Y20"/>
  <c r="X20"/>
  <c r="W20"/>
  <c r="O20"/>
  <c r="Y19"/>
  <c r="X19"/>
  <c r="Z19" s="1"/>
  <c r="W19"/>
  <c r="O19"/>
  <c r="Z18"/>
  <c r="O18"/>
  <c r="Z17"/>
  <c r="Y17"/>
  <c r="O17"/>
  <c r="Z16"/>
  <c r="Y16"/>
  <c r="O16"/>
  <c r="Z15"/>
  <c r="O15"/>
  <c r="Z14"/>
  <c r="O14"/>
  <c r="Z13"/>
  <c r="O13"/>
  <c r="Z12"/>
  <c r="O12"/>
  <c r="Z11"/>
  <c r="O11"/>
  <c r="X10"/>
  <c r="Z10" s="1"/>
  <c r="W10"/>
  <c r="O10"/>
  <c r="Y10" s="1"/>
  <c r="Y9"/>
  <c r="X9"/>
  <c r="Z9" s="1"/>
  <c r="W9"/>
  <c r="O9"/>
  <c r="O8"/>
  <c r="X7"/>
  <c r="X98" s="1"/>
  <c r="W7"/>
  <c r="W98" s="1"/>
  <c r="O6"/>
  <c r="Y98" l="1"/>
  <c r="V103"/>
  <c r="V106"/>
  <c r="V109"/>
  <c r="X120"/>
  <c r="Z120" s="1"/>
  <c r="Z124"/>
  <c r="Z127"/>
  <c r="X107"/>
  <c r="W107"/>
  <c r="W110"/>
  <c r="V104"/>
  <c r="Z126"/>
  <c r="X105"/>
  <c r="X108"/>
  <c r="X111"/>
  <c r="X121"/>
  <c r="Z121" s="1"/>
  <c r="X104"/>
  <c r="X110"/>
  <c r="V107"/>
  <c r="V110"/>
  <c r="Z119"/>
  <c r="Y125"/>
  <c r="Y128"/>
  <c r="Z105"/>
  <c r="Z108"/>
  <c r="Z111"/>
  <c r="X103"/>
  <c r="X109"/>
  <c r="W103"/>
  <c r="W106"/>
  <c r="W109"/>
  <c r="V112"/>
  <c r="Y124"/>
  <c r="Y127"/>
  <c r="Q99"/>
  <c r="Q100"/>
  <c r="S100" s="1"/>
  <c r="T112"/>
  <c r="U120"/>
  <c r="W120" s="1"/>
  <c r="U121"/>
  <c r="R99"/>
  <c r="R100"/>
  <c r="U112"/>
  <c r="Z39"/>
  <c r="U103"/>
  <c r="U104"/>
  <c r="U105"/>
  <c r="U106"/>
  <c r="U107"/>
  <c r="U108"/>
  <c r="U109"/>
  <c r="U110"/>
  <c r="U111"/>
  <c r="W111" s="1"/>
  <c r="T99"/>
  <c r="P123"/>
  <c r="P129" s="1"/>
  <c r="S14" i="12"/>
  <c r="U10" i="9"/>
  <c r="T10"/>
  <c r="N22" i="3"/>
  <c r="F8" i="10"/>
  <c r="Q7"/>
  <c r="Q8" s="1"/>
  <c r="I25" i="2"/>
  <c r="J27"/>
  <c r="J26"/>
  <c r="J25"/>
  <c r="J22"/>
  <c r="J19"/>
  <c r="J13"/>
  <c r="J10"/>
  <c r="G8" i="18"/>
  <c r="R8"/>
  <c r="R7"/>
  <c r="F8" i="11"/>
  <c r="H8"/>
  <c r="J8"/>
  <c r="L8"/>
  <c r="O19" i="3"/>
  <c r="G10" i="2"/>
  <c r="N8" i="10"/>
  <c r="W10" i="2"/>
  <c r="S27"/>
  <c r="S26"/>
  <c r="S25"/>
  <c r="S22"/>
  <c r="S19"/>
  <c r="S13"/>
  <c r="S10"/>
  <c r="I27"/>
  <c r="I22"/>
  <c r="I19"/>
  <c r="I13"/>
  <c r="I10"/>
  <c r="K12" i="5"/>
  <c r="M8" i="10"/>
  <c r="H8"/>
  <c r="I26" i="2"/>
  <c r="F10"/>
  <c r="G11" i="18"/>
  <c r="G10"/>
  <c r="G7"/>
  <c r="E27" i="2"/>
  <c r="E28" s="1"/>
  <c r="F19"/>
  <c r="F22"/>
  <c r="F25"/>
  <c r="P8" i="10"/>
  <c r="K8"/>
  <c r="G8"/>
  <c r="H27" i="3"/>
  <c r="G27" i="2"/>
  <c r="G26"/>
  <c r="E25"/>
  <c r="T11" i="12"/>
  <c r="T9"/>
  <c r="T8"/>
  <c r="U12"/>
  <c r="U11"/>
  <c r="U10"/>
  <c r="U9"/>
  <c r="H25" i="3"/>
  <c r="G25" i="2"/>
  <c r="G22"/>
  <c r="G19"/>
  <c r="G16"/>
  <c r="Y108" i="4" l="1"/>
  <c r="Y103"/>
  <c r="Q123"/>
  <c r="Q129" s="1"/>
  <c r="U99"/>
  <c r="T123"/>
  <c r="T129" s="1"/>
  <c r="X99"/>
  <c r="Y112"/>
  <c r="Z109"/>
  <c r="S99"/>
  <c r="Y111"/>
  <c r="Z106"/>
  <c r="Y110"/>
  <c r="R123"/>
  <c r="R129" s="1"/>
  <c r="V99"/>
  <c r="W105"/>
  <c r="Y105" s="1"/>
  <c r="Z104"/>
  <c r="Z103"/>
  <c r="Y120"/>
  <c r="Z112"/>
  <c r="V100"/>
  <c r="W108"/>
  <c r="Y109"/>
  <c r="W112"/>
  <c r="W121"/>
  <c r="Y121" s="1"/>
  <c r="T100"/>
  <c r="Y107"/>
  <c r="X112"/>
  <c r="Z110"/>
  <c r="W104"/>
  <c r="W123" s="1"/>
  <c r="W129" s="1"/>
  <c r="Y106"/>
  <c r="U100"/>
  <c r="Z107"/>
  <c r="X106"/>
  <c r="J28" i="2"/>
  <c r="S7" i="18"/>
  <c r="S28" i="2"/>
  <c r="S8" i="18"/>
  <c r="G13"/>
  <c r="H19" i="3"/>
  <c r="E27"/>
  <c r="E26"/>
  <c r="L27"/>
  <c r="K27"/>
  <c r="J27"/>
  <c r="I27"/>
  <c r="G27"/>
  <c r="F27"/>
  <c r="J26"/>
  <c r="I26"/>
  <c r="K26"/>
  <c r="H26"/>
  <c r="G26"/>
  <c r="F26"/>
  <c r="K13"/>
  <c r="J13"/>
  <c r="I13"/>
  <c r="H13"/>
  <c r="G13"/>
  <c r="F13"/>
  <c r="E13"/>
  <c r="W13" i="2"/>
  <c r="V13"/>
  <c r="U13"/>
  <c r="T13"/>
  <c r="R13"/>
  <c r="Q13"/>
  <c r="P13"/>
  <c r="O13"/>
  <c r="M13"/>
  <c r="K13"/>
  <c r="E13"/>
  <c r="F13"/>
  <c r="G13"/>
  <c r="H13"/>
  <c r="N13"/>
  <c r="L13"/>
  <c r="Z99" i="4" l="1"/>
  <c r="U123"/>
  <c r="U129" s="1"/>
  <c r="X100"/>
  <c r="Z100" s="1"/>
  <c r="V123"/>
  <c r="V129" s="1"/>
  <c r="Y104"/>
  <c r="S123"/>
  <c r="S129" s="1"/>
  <c r="W99"/>
  <c r="Y99" s="1"/>
  <c r="W100"/>
  <c r="Y100" s="1"/>
  <c r="I16" i="2"/>
  <c r="Y123" i="4" l="1"/>
  <c r="Y129" s="1"/>
  <c r="Z123"/>
  <c r="Z129" s="1"/>
  <c r="X123"/>
  <c r="X129" s="1"/>
  <c r="H27" i="2"/>
  <c r="F27"/>
  <c r="H26"/>
  <c r="F26"/>
  <c r="N16" i="12"/>
  <c r="G16"/>
  <c r="F16"/>
  <c r="H16"/>
  <c r="I16"/>
  <c r="J16"/>
  <c r="K16"/>
  <c r="L16"/>
  <c r="F15"/>
  <c r="G15"/>
  <c r="H15"/>
  <c r="I15"/>
  <c r="L19" i="3"/>
  <c r="K22"/>
  <c r="J22"/>
  <c r="I22"/>
  <c r="H22"/>
  <c r="G22"/>
  <c r="F22"/>
  <c r="P13"/>
  <c r="O13"/>
  <c r="N13"/>
  <c r="M13"/>
  <c r="L13"/>
  <c r="K16"/>
  <c r="I16"/>
  <c r="H16"/>
  <c r="G16"/>
  <c r="F16"/>
  <c r="E16"/>
  <c r="E10"/>
  <c r="F10"/>
  <c r="G10"/>
  <c r="H10"/>
  <c r="I10"/>
  <c r="S24"/>
  <c r="S27" s="1"/>
  <c r="R24"/>
  <c r="R27" s="1"/>
  <c r="Q24"/>
  <c r="Q27" s="1"/>
  <c r="P27"/>
  <c r="O27"/>
  <c r="N27"/>
  <c r="M24"/>
  <c r="M27" s="1"/>
  <c r="S23"/>
  <c r="S26" s="1"/>
  <c r="R23"/>
  <c r="R26" s="1"/>
  <c r="Q23"/>
  <c r="Q26" s="1"/>
  <c r="P26"/>
  <c r="O23"/>
  <c r="N23"/>
  <c r="M23"/>
  <c r="M26" s="1"/>
  <c r="L23"/>
  <c r="E22" i="2"/>
  <c r="E19"/>
  <c r="W27"/>
  <c r="V27"/>
  <c r="U27"/>
  <c r="T27"/>
  <c r="R27"/>
  <c r="Q27"/>
  <c r="P27"/>
  <c r="O27"/>
  <c r="W26"/>
  <c r="V26"/>
  <c r="U26"/>
  <c r="T26"/>
  <c r="R26"/>
  <c r="Q26"/>
  <c r="P26"/>
  <c r="O26"/>
  <c r="L12" i="5"/>
  <c r="O26" i="3" l="1"/>
  <c r="O25"/>
  <c r="F28" i="2"/>
  <c r="L26" i="3"/>
  <c r="L25"/>
  <c r="N26"/>
  <c r="N25"/>
  <c r="W28" i="2"/>
  <c r="H28" i="3"/>
  <c r="F28"/>
  <c r="G28"/>
  <c r="I28" i="2"/>
  <c r="G28"/>
  <c r="S19" i="3"/>
  <c r="R19"/>
  <c r="Q19"/>
  <c r="P19"/>
  <c r="N19"/>
  <c r="M19"/>
  <c r="E10" i="2"/>
  <c r="W22"/>
  <c r="V22"/>
  <c r="U22"/>
  <c r="T22"/>
  <c r="R22"/>
  <c r="Q22"/>
  <c r="P22"/>
  <c r="O22"/>
  <c r="N22"/>
  <c r="M22"/>
  <c r="L22"/>
  <c r="K22"/>
  <c r="H22"/>
  <c r="I13" i="18"/>
  <c r="S22" i="3"/>
  <c r="R22"/>
  <c r="Q22"/>
  <c r="O22"/>
  <c r="M22"/>
  <c r="L22"/>
  <c r="K25"/>
  <c r="J25"/>
  <c r="I25"/>
  <c r="W25" i="2"/>
  <c r="V25"/>
  <c r="U25"/>
  <c r="T25"/>
  <c r="R25"/>
  <c r="Q25"/>
  <c r="P25"/>
  <c r="O25"/>
  <c r="N25"/>
  <c r="M25"/>
  <c r="L25"/>
  <c r="K25"/>
  <c r="H25"/>
  <c r="R14" i="12"/>
  <c r="Q14"/>
  <c r="P14"/>
  <c r="O14"/>
  <c r="N14"/>
  <c r="M14"/>
  <c r="L14"/>
  <c r="K14"/>
  <c r="U14" s="1"/>
  <c r="J14"/>
  <c r="H14"/>
  <c r="S16" i="3"/>
  <c r="R16"/>
  <c r="Q16"/>
  <c r="P16"/>
  <c r="O16"/>
  <c r="N16"/>
  <c r="M16"/>
  <c r="L16"/>
  <c r="K19"/>
  <c r="J19"/>
  <c r="I19"/>
  <c r="I28" s="1"/>
  <c r="W19" i="2"/>
  <c r="V19"/>
  <c r="U19"/>
  <c r="T19"/>
  <c r="R19"/>
  <c r="Q19"/>
  <c r="P19"/>
  <c r="O19"/>
  <c r="N19"/>
  <c r="M19"/>
  <c r="L19"/>
  <c r="K19"/>
  <c r="H19"/>
  <c r="E19" i="3" l="1"/>
  <c r="L8" i="8" l="1"/>
  <c r="E22" i="3" l="1"/>
  <c r="E25" l="1"/>
  <c r="E28" s="1"/>
  <c r="R22" i="18" l="1"/>
  <c r="G22"/>
  <c r="S22" s="1"/>
  <c r="H21"/>
  <c r="R21" s="1"/>
  <c r="F21"/>
  <c r="E21"/>
  <c r="R20"/>
  <c r="G20"/>
  <c r="R19"/>
  <c r="G19"/>
  <c r="P18"/>
  <c r="M18"/>
  <c r="L18"/>
  <c r="K18"/>
  <c r="I18"/>
  <c r="H18"/>
  <c r="F18"/>
  <c r="E18"/>
  <c r="R17"/>
  <c r="G17"/>
  <c r="R16"/>
  <c r="G16"/>
  <c r="R14"/>
  <c r="S14" s="1"/>
  <c r="G14"/>
  <c r="H13"/>
  <c r="R13" s="1"/>
  <c r="F13"/>
  <c r="E13"/>
  <c r="R12"/>
  <c r="R11"/>
  <c r="R10"/>
  <c r="U15"/>
  <c r="U23" s="1"/>
  <c r="P9"/>
  <c r="P15" s="1"/>
  <c r="M9"/>
  <c r="M15" s="1"/>
  <c r="L9"/>
  <c r="L15" s="1"/>
  <c r="K9"/>
  <c r="K15" s="1"/>
  <c r="I15"/>
  <c r="H9"/>
  <c r="F9"/>
  <c r="E9"/>
  <c r="G6"/>
  <c r="S6" s="1"/>
  <c r="S17" l="1"/>
  <c r="F23"/>
  <c r="F15"/>
  <c r="G9"/>
  <c r="H15"/>
  <c r="H23" s="1"/>
  <c r="G18"/>
  <c r="S12"/>
  <c r="M23"/>
  <c r="L23"/>
  <c r="S20"/>
  <c r="G21"/>
  <c r="S21" s="1"/>
  <c r="K23"/>
  <c r="P23"/>
  <c r="R18"/>
  <c r="S11"/>
  <c r="S19"/>
  <c r="S16"/>
  <c r="S13"/>
  <c r="R9"/>
  <c r="E15"/>
  <c r="E23" s="1"/>
  <c r="S10"/>
  <c r="I23"/>
  <c r="G15" l="1"/>
  <c r="G23" s="1"/>
  <c r="S18"/>
  <c r="R23"/>
  <c r="S9"/>
  <c r="S15" s="1"/>
  <c r="R15"/>
  <c r="S23" l="1"/>
  <c r="H16" i="2" l="1"/>
  <c r="H28" s="1"/>
  <c r="K16"/>
  <c r="K28" s="1"/>
  <c r="L16"/>
  <c r="M16"/>
  <c r="N16"/>
  <c r="O16"/>
  <c r="O28" s="1"/>
  <c r="P16"/>
  <c r="P28" s="1"/>
  <c r="Q16"/>
  <c r="Q28" s="1"/>
  <c r="R16"/>
  <c r="R28" s="1"/>
  <c r="T16"/>
  <c r="T28" s="1"/>
  <c r="U16"/>
  <c r="U28" s="1"/>
  <c r="V16"/>
  <c r="V28" s="1"/>
  <c r="W16"/>
  <c r="J16" i="3"/>
  <c r="Q13"/>
  <c r="R13"/>
  <c r="S13"/>
  <c r="J10"/>
  <c r="K10"/>
  <c r="K28" s="1"/>
  <c r="L10"/>
  <c r="M10"/>
  <c r="N10"/>
  <c r="O10"/>
  <c r="P10"/>
  <c r="Q10"/>
  <c r="R10"/>
  <c r="S10"/>
  <c r="L28" l="1"/>
  <c r="M25"/>
  <c r="M28" s="1"/>
  <c r="N28"/>
  <c r="O28"/>
  <c r="P25"/>
  <c r="P28" s="1"/>
  <c r="R25"/>
  <c r="R28" s="1"/>
  <c r="S25"/>
  <c r="S28" s="1"/>
  <c r="J28"/>
  <c r="Q25"/>
  <c r="Q28" s="1"/>
  <c r="L28" i="2"/>
  <c r="M16" i="12"/>
  <c r="O16"/>
  <c r="P16"/>
  <c r="Q16"/>
  <c r="R16"/>
  <c r="S16"/>
  <c r="J15"/>
  <c r="K15"/>
  <c r="L15"/>
  <c r="M15"/>
  <c r="N15"/>
  <c r="O15"/>
  <c r="P15"/>
  <c r="Q15"/>
  <c r="R15"/>
  <c r="S15"/>
  <c r="F14"/>
  <c r="T14" s="1"/>
  <c r="U13"/>
  <c r="T10"/>
  <c r="T13"/>
  <c r="U8"/>
  <c r="U16" l="1"/>
  <c r="T16"/>
  <c r="U15"/>
  <c r="T15"/>
</calcChain>
</file>

<file path=xl/sharedStrings.xml><?xml version="1.0" encoding="utf-8"?>
<sst xmlns="http://schemas.openxmlformats.org/spreadsheetml/2006/main" count="879" uniqueCount="519">
  <si>
    <t>जिल्ला सरकारी वकील कार्यालयबाट बहस पैरवी र प्रतिरक्षा गरिएका अनुसूची भित्र र बाहिरका मुद्दा, पुनरावेदन र निवेदनहरुको कारबाही विवरण</t>
  </si>
  <si>
    <t>d'2fsf] 
ljj/0f</t>
  </si>
  <si>
    <t>cbfnt÷
sfof{no</t>
  </si>
  <si>
    <t>nut</t>
  </si>
  <si>
    <t>km5\of}{6</t>
  </si>
  <si>
    <t>afFsL</t>
  </si>
  <si>
    <t xml:space="preserve"> @ jif{ gf3]sf d'2f</t>
  </si>
  <si>
    <t>s}lkmot</t>
  </si>
  <si>
    <t>ut jif{sf]</t>
  </si>
  <si>
    <t xml:space="preserve">o; jif{sf] </t>
  </si>
  <si>
    <t>hDdf</t>
  </si>
  <si>
    <t>s;"/ jf
bfaL sfod</t>
  </si>
  <si>
    <t>s;"/df ;kmfO{ jf bfaL gk'Ug]</t>
  </si>
  <si>
    <t>d'2f 
lkmtf{</t>
  </si>
  <si>
    <t>d'NtjL</t>
  </si>
  <si>
    <t xml:space="preserve">ldnfkq </t>
  </si>
  <si>
    <t>cGo</t>
  </si>
  <si>
    <t>cg';"rL 
! leqsf</t>
  </si>
  <si>
    <t>cbfnt tkm{</t>
  </si>
  <si>
    <t>lh=k|zf;g sf=tkm{</t>
  </si>
  <si>
    <t>cg';"rL 
@ leqsf</t>
  </si>
  <si>
    <t>b]jfgL</t>
  </si>
  <si>
    <t xml:space="preserve">s'n hDdf </t>
  </si>
  <si>
    <t xml:space="preserve">k'g/fj]bg </t>
  </si>
  <si>
    <t>k|lt/Iff ul/Psf d'2f</t>
  </si>
  <si>
    <t xml:space="preserve"> hDdf</t>
  </si>
  <si>
    <t xml:space="preserve"> lgj]bg</t>
  </si>
  <si>
    <t>aGbLk|ToIfLs/0f</t>
  </si>
  <si>
    <t>lgif]wf1f</t>
  </si>
  <si>
    <t>cGt/sfnLg cfb]z pk/sf lgj]bg</t>
  </si>
  <si>
    <t>lhNnf ;/sf/L jsLn sfof{nodf sfo{/t ;/sf/L jsLnx?sf] cg';Gwfg tyf cleof]hgsf qmddf ul/Psf] sfo{ ;Dkfbg ljj/0f</t>
  </si>
  <si>
    <t>l;=g+=</t>
  </si>
  <si>
    <t>;/sf/L jsLnsf] 
gfd</t>
  </si>
  <si>
    <t>sfo{ 
;Dkfbg ljj/0f</t>
  </si>
  <si>
    <t>cg';Gwfg÷k'gM cg';Gwfg ug{ lgb{]zg ;+Vof</t>
  </si>
  <si>
    <t>hfx]/L jf ;"rgf tfd]nLdf /fVg]</t>
  </si>
  <si>
    <t>aofg u/fPsf]
k|ltjfbL ;+Vof</t>
  </si>
  <si>
    <t>cg';Gwfg clws[tnfO{ /fo ;Nnfx lbPsf] ;+Vof</t>
  </si>
  <si>
    <t>d'2f cleof]hg ;DaGwL lg0f{o ;+Vof</t>
  </si>
  <si>
    <t>;fgf ltgf d'2fdf cleof]hg gu/]sf] ;+Vof</t>
  </si>
  <si>
    <t>cleof]ukq÷ lkm/fb u/]sf] ;+Vof</t>
  </si>
  <si>
    <t>sd ;hfo ug{] bfjL lnOPsf] cleof]kq ;+Vof</t>
  </si>
  <si>
    <t>yk bfjL ;DaGwL</t>
  </si>
  <si>
    <t xml:space="preserve">d'2f grnfpg] </t>
  </si>
  <si>
    <t>d'2f rnfpg]</t>
  </si>
  <si>
    <t>cf+lzs d'2f</t>
  </si>
  <si>
    <t>tfd]nL /fVg] 
lg0f{o ;+Vof</t>
  </si>
  <si>
    <t>gfd,y/ jtg gv'n]sfn] bfjL lng g;lsPsf k|ltjfbLsf] ;V+of</t>
  </si>
  <si>
    <t>e}/x]sf cleo'Qm pk/ yk bfjL</t>
  </si>
  <si>
    <t>kl5 v'n]sf cleo'Qm pk/ yk bfjL</t>
  </si>
  <si>
    <t>d'2f 
;+Vof</t>
  </si>
  <si>
    <t>k|ltjfbL ;+Vof</t>
  </si>
  <si>
    <t>rnfPsf]</t>
  </si>
  <si>
    <t>grnfPsf]</t>
  </si>
  <si>
    <t>ut dlxgf
;Ddsf]</t>
  </si>
  <si>
    <t>o; dlxgfsf]</t>
  </si>
  <si>
    <t>;a} ;/sf/L
 jsLnsf] hDdf</t>
  </si>
  <si>
    <t>lhNnf ;/sf/L jsLn sfof{nodf sfo{/t ;/sf/L jsLnx?sf] ;'g'jfOsf] qmddf ul/Psf] sfo{ ;Dkfbg ljj/0f</t>
  </si>
  <si>
    <t>askq u/fPsf] 
;fIfLsf] ;+Vof</t>
  </si>
  <si>
    <t>ax; k}/jL ;+Vof
 u/]sf] ;+Vof</t>
  </si>
  <si>
    <t>sfg"gL /fo k|bfg u/]sf] ;+Vof</t>
  </si>
  <si>
    <t>s;"/ sfod ePsf]n] k'g/fj]bg ug{' gkg{] ;+Vof</t>
  </si>
  <si>
    <t xml:space="preserve">pRr 
cbfntdf k'g/fj]bg </t>
  </si>
  <si>
    <t>bkmf &amp;# adf]lhdsf] lgj]bg k|:tfj</t>
  </si>
  <si>
    <t xml:space="preserve">lhNnf cbfntfdf k'g/fj]bg </t>
  </si>
  <si>
    <t>Dofb ykdf ax;</t>
  </si>
  <si>
    <t>jfbL k|ltjfbL aLr k|f/lDes 5nkmn</t>
  </si>
  <si>
    <t>y'g5]s ax;</t>
  </si>
  <si>
    <t>s;"/ lgwf{/0fdf x;</t>
  </si>
  <si>
    <t>;hfo lgwf{/0fdf ax;</t>
  </si>
  <si>
    <t xml:space="preserve">ug{]
lg0f{o  </t>
  </si>
  <si>
    <t>gug{]
k|:tfj</t>
  </si>
  <si>
    <t>k'g/fj]bg bfo/ ;+Vof</t>
  </si>
  <si>
    <t>ug{] k|:tfj</t>
  </si>
  <si>
    <t>gug{] k|:tfj</t>
  </si>
  <si>
    <t>l;=
g+=</t>
  </si>
  <si>
    <t>d'2fsf] ljifout ljj/0f</t>
  </si>
  <si>
    <t>nut ;+Vof</t>
  </si>
  <si>
    <t>ut jif{sf] afFsL</t>
  </si>
  <si>
    <t>o; jif{sf] btf{</t>
  </si>
  <si>
    <t>hDdf nut ;+Vof</t>
  </si>
  <si>
    <t>;kmfO{</t>
  </si>
  <si>
    <t>d'2f</t>
  </si>
  <si>
    <t>k|ltjfbL</t>
  </si>
  <si>
    <t>xftxltof/ tyf v/vhfgf</t>
  </si>
  <si>
    <t xml:space="preserve">JolQm a]kQf kfg]{ </t>
  </si>
  <si>
    <t>nfu" cf}ifw</t>
  </si>
  <si>
    <t>lkmtf{,d'NtjL, cGo</t>
  </si>
  <si>
    <t xml:space="preserve">cw{Goflos lgsfox?sf k}m;nf pk/ lhNnf cbfntdf k'g/fj]bg k/]sf d\2f tyf sf/afxLsf] ljj/0f </t>
  </si>
  <si>
    <t>d'2fsf] gfd</t>
  </si>
  <si>
    <t>nut d'2f</t>
  </si>
  <si>
    <t xml:space="preserve">ut jif{sf] </t>
  </si>
  <si>
    <t xml:space="preserve"> pN6L</t>
  </si>
  <si>
    <t>d'NtjL, 
tfd]nL, cGo</t>
  </si>
  <si>
    <t>s;'/sfod</t>
  </si>
  <si>
    <t>d''2f</t>
  </si>
  <si>
    <t xml:space="preserve">sfnf] ahf/ </t>
  </si>
  <si>
    <t xml:space="preserve">;fj{hlgs ck/fw </t>
  </si>
  <si>
    <t>xft xltof/ v/ vhfgf</t>
  </si>
  <si>
    <t xml:space="preserve">e"dL ;DaGwL </t>
  </si>
  <si>
    <t xml:space="preserve">hUuf;DaGwL </t>
  </si>
  <si>
    <t>jg tyf lgs'~h</t>
  </si>
  <si>
    <t xml:space="preserve">vfB P]g ;DaGwL </t>
  </si>
  <si>
    <t>ut dlxgf;Ddsf]</t>
  </si>
  <si>
    <t>kmf/fd g+= &amp; क</t>
  </si>
  <si>
    <t xml:space="preserve"> मिलापत्र गर्ने आदेश सम्बन्धमा भएका कारवाहीको विवरण</t>
  </si>
  <si>
    <t xml:space="preserve">अदालतबाट मिलापत्र </t>
  </si>
  <si>
    <t xml:space="preserve">हुने </t>
  </si>
  <si>
    <t xml:space="preserve">भएको </t>
  </si>
  <si>
    <t>d'NtjL, tfd]nL / d'2f :yfgfGt/0f ;DaGwL ljj/0f</t>
  </si>
  <si>
    <t>d'NtjL /x]sf] ;+Vof</t>
  </si>
  <si>
    <t>tfd]nLdf /x]sf] ;V+of</t>
  </si>
  <si>
    <t>d'2f :yfgfGt/0f</t>
  </si>
  <si>
    <t>km5\of{}6</t>
  </si>
  <si>
    <t>:yfgfGt/0f eO{ uPsf]</t>
  </si>
  <si>
    <t>:yfgfGt/0f eO{ cfPsf]</t>
  </si>
  <si>
    <t>] cfTdxTof jf k|ltjfbL gx'g] d'2fdf d'2f grnfpg] u/L ePsf lg0{fo ljj/0f</t>
  </si>
  <si>
    <t>ljif vfP/</t>
  </si>
  <si>
    <t>cfuf]nfuL
af6</t>
  </si>
  <si>
    <t>em'l08P/</t>
  </si>
  <si>
    <t>xltof/
af6</t>
  </si>
  <si>
    <t>s/]G6 nfu]/</t>
  </si>
  <si>
    <t>n8]/</t>
  </si>
  <si>
    <t>kfgLdf 8'a]/</t>
  </si>
  <si>
    <t>xfd
kmfn]/</t>
  </si>
  <si>
    <t>sfg"gL /fo ;DaGwL ljj/0f</t>
  </si>
  <si>
    <t>sfg"gL /fo dfu ug{] sfof{no ;+Vof</t>
  </si>
  <si>
    <t>sfg"gL /fo dfu ;+Vof</t>
  </si>
  <si>
    <t>sfg"gL /fo k|bfg u/]sf] ;V+of</t>
  </si>
  <si>
    <t>sfg"gL /fo lbg afFsL ;+Vof</t>
  </si>
  <si>
    <t>ut dlxgf ;Ddsf]</t>
  </si>
  <si>
    <t>dlxnf ÷afn
aflnsf</t>
  </si>
  <si>
    <t>Hofg÷pBf]u ;d]t</t>
  </si>
  <si>
    <t>h=s=÷pBf]u</t>
  </si>
  <si>
    <t>dfgj j]rljvg</t>
  </si>
  <si>
    <t>rf]/L</t>
  </si>
  <si>
    <t>ckx/0f</t>
  </si>
  <si>
    <t>kLl8t</t>
  </si>
  <si>
    <t>ut dlxgf 
;Ddsf]</t>
  </si>
  <si>
    <t>dlxnf</t>
  </si>
  <si>
    <t>afnaflnsf</t>
  </si>
  <si>
    <t>h]i7 gful/s</t>
  </si>
  <si>
    <t>o; dlxgf sf]</t>
  </si>
  <si>
    <t>kmf/fd g+= !@</t>
  </si>
  <si>
    <t>lhNnf ;/sf/L jsLn sfof{nosf] ah]6 ljlgof]hg, lgsf;f / vr{sf] ljj/0f</t>
  </si>
  <si>
    <t>lh=;=
j=sf=</t>
  </si>
  <si>
    <t>ljlgof]hg</t>
  </si>
  <si>
    <t>lgsf;f</t>
  </si>
  <si>
    <t>vr{</t>
  </si>
  <si>
    <t>rfn'</t>
  </si>
  <si>
    <t>k'Flhut</t>
  </si>
  <si>
    <t>;++= 
;'b'9Ls/0f rfn'</t>
  </si>
  <si>
    <t>;++= ;'b'9Ls/0f rfn'</t>
  </si>
  <si>
    <t>kmf/fd g+= !#</t>
  </si>
  <si>
    <t>lhNnf ;/sf/L jsLn sfof{nosf] hUuf / ejgsf] ljj/0f</t>
  </si>
  <si>
    <t xml:space="preserve">hUufsf] 
</t>
  </si>
  <si>
    <t>cfkm\g} ejg</t>
  </si>
  <si>
    <t>sDkfp8jfn</t>
  </si>
  <si>
    <t>sf]7f ;+Vof</t>
  </si>
  <si>
    <t>lgdf{0fsf] cj:yf</t>
  </si>
  <si>
    <t>sfof{no ef8fdf</t>
  </si>
  <si>
    <t>If]qkmn</t>
  </si>
  <si>
    <t>PsfO{</t>
  </si>
  <si>
    <t>sfof{no</t>
  </si>
  <si>
    <t>lgjf;</t>
  </si>
  <si>
    <t>cf+lzs</t>
  </si>
  <si>
    <t>5}g</t>
  </si>
  <si>
    <t>lgdf{0ffwLg</t>
  </si>
  <si>
    <t xml:space="preserve">k|f/de </t>
  </si>
  <si>
    <t>k|lqmofdf</t>
  </si>
  <si>
    <t>ljj/0f l:ylt</t>
  </si>
  <si>
    <t>ljj/0f</t>
  </si>
  <si>
    <t>sf/</t>
  </si>
  <si>
    <t>hLk</t>
  </si>
  <si>
    <t>Eofg</t>
  </si>
  <si>
    <t>;fOsn</t>
  </si>
  <si>
    <t>Nofk6k</t>
  </si>
  <si>
    <t>sDKo'6/</t>
  </si>
  <si>
    <t>lk|G6/
 ;+Vof</t>
  </si>
  <si>
    <t>OGe6/
 ;+Vof</t>
  </si>
  <si>
    <t>;f]nf/</t>
  </si>
  <si>
    <t>kmf]6f]slk
;+Vof</t>
  </si>
  <si>
    <t>6]lnkmf]g
;+Vof</t>
  </si>
  <si>
    <t>ˆofS;
;+Vof</t>
  </si>
  <si>
    <t>:sfg/</t>
  </si>
  <si>
    <t>g]6jls{Ë</t>
  </si>
  <si>
    <t>OG6/g]6</t>
  </si>
  <si>
    <t>k':ts 
;+Vof</t>
  </si>
  <si>
    <t>rfn' cj:yf</t>
  </si>
  <si>
    <t>dd{t ug{'kg{]</t>
  </si>
  <si>
    <t>sfd gnfUg]</t>
  </si>
  <si>
    <t>hgzlQm ljj/0f</t>
  </si>
  <si>
    <t>;]jf÷
;d"x</t>
  </si>
  <si>
    <t>kb</t>
  </si>
  <si>
    <t>b/aGbL</t>
  </si>
  <si>
    <t>kbk"lt{</t>
  </si>
  <si>
    <t>vfnL</t>
  </si>
  <si>
    <t>s/f/</t>
  </si>
  <si>
    <t>Gofo ;]jf, ;/sf/L
 jsLn ;d"x</t>
  </si>
  <si>
    <t>/f=k= k|yd</t>
  </si>
  <si>
    <t>/f=k=l4tLo</t>
  </si>
  <si>
    <t>/f=k=t[tLo</t>
  </si>
  <si>
    <t>/f=k=cg=k|yd</t>
  </si>
  <si>
    <t>/f=k=cg+=l4tLo</t>
  </si>
  <si>
    <t>k|zf;g ;]jf
;fdfGo k|zf;g ;d"x</t>
  </si>
  <si>
    <t>k|zf;g ;]jf
 n]vf ;d"x</t>
  </si>
  <si>
    <t>ljljw ;]jf</t>
  </si>
  <si>
    <t>cGo ;]jf÷;d"x</t>
  </si>
  <si>
    <t>xn'sf ;jf/L rfns</t>
  </si>
  <si>
    <t>sfof{no ;xof]uL</t>
  </si>
  <si>
    <t>जिल्ला सरकारी वकील कार्यालय, भक्तपुर</t>
  </si>
  <si>
    <t>फारम नं. १</t>
  </si>
  <si>
    <t>स.जि.न्या .व. बिनिता कार्की</t>
  </si>
  <si>
    <t>अन्य आदेश</t>
  </si>
  <si>
    <t>lhNnf ;/sf/L jsLn sfof{no, भक्तपुर</t>
  </si>
  <si>
    <t>lhNnf ;/s/L jsLn sfof{no, भक्तपुर</t>
  </si>
  <si>
    <t xml:space="preserve">lhNnf ;/s/L
jlsn sfof{no, भक्तपुर </t>
  </si>
  <si>
    <t>lh=;=j=sf=, भक्तपुर</t>
  </si>
  <si>
    <t>अभद्र व्यवहार</t>
  </si>
  <si>
    <t>अन्य</t>
  </si>
  <si>
    <t>तयार गर्ने</t>
  </si>
  <si>
    <t xml:space="preserve">नायव सुब्बा </t>
  </si>
  <si>
    <t>सन्तोषी खनाल</t>
  </si>
  <si>
    <t xml:space="preserve">प्रमाणित गर्ने </t>
  </si>
  <si>
    <t xml:space="preserve">जिल्ला न्यायाधिवक्ता </t>
  </si>
  <si>
    <t xml:space="preserve">   d'2fdf dlxnf tyf afnaflnsf kLl8t jf k|ltjfbL ePsf ljj/0f</t>
  </si>
  <si>
    <t>kmf/d g+= !!</t>
  </si>
  <si>
    <t>kmf/d g+= (</t>
  </si>
  <si>
    <t>kmf/d g+= *</t>
  </si>
  <si>
    <t xml:space="preserve"> kmf/d g+= ^</t>
  </si>
  <si>
    <t>kmf/d g+=%</t>
  </si>
  <si>
    <t>kmf/d g+= #</t>
  </si>
  <si>
    <t>kmf/d g+= @</t>
  </si>
  <si>
    <t xml:space="preserve">निशा  दाहाल </t>
  </si>
  <si>
    <t xml:space="preserve">ठगी </t>
  </si>
  <si>
    <t>जिल्ला सरकारी वकिल कार्यालय,भक्तपुर</t>
  </si>
  <si>
    <t>४ आना १ पैसा</t>
  </si>
  <si>
    <t>छ ।</t>
  </si>
  <si>
    <t>सोलार तथा ईन्भटर आवश्यक ।</t>
  </si>
  <si>
    <t xml:space="preserve">स्कुटर वा मोटरसाईकल
 अति आवश्यक </t>
  </si>
  <si>
    <t>⁻</t>
  </si>
  <si>
    <t xml:space="preserve">करारमा </t>
  </si>
  <si>
    <t xml:space="preserve">
करारमा </t>
  </si>
  <si>
    <t xml:space="preserve">                    आ.व. २०८०।०८१ वार्षिक प्रतिवेदन</t>
  </si>
  <si>
    <t>जम्मा</t>
  </si>
  <si>
    <t>थुनछेक सम्बन्धी</t>
  </si>
  <si>
    <t>थुनामा</t>
  </si>
  <si>
    <t>तारेखमा</t>
  </si>
  <si>
    <t xml:space="preserve">लगत मुद्दा  सं </t>
  </si>
  <si>
    <t xml:space="preserve">गत वर्षको </t>
  </si>
  <si>
    <t xml:space="preserve">मुद्दा </t>
  </si>
  <si>
    <t xml:space="preserve">प्रतिवादी </t>
  </si>
  <si>
    <t xml:space="preserve">पिडित </t>
  </si>
  <si>
    <t xml:space="preserve">यस वर्षको </t>
  </si>
  <si>
    <t xml:space="preserve">मुद्दा  </t>
  </si>
  <si>
    <t xml:space="preserve">जम्मा </t>
  </si>
  <si>
    <t>फर्छयौट</t>
  </si>
  <si>
    <t xml:space="preserve">मिलापत्रको आदेशको निर्णय </t>
  </si>
  <si>
    <t xml:space="preserve">नहुने </t>
  </si>
  <si>
    <t xml:space="preserve">नभएको </t>
  </si>
  <si>
    <t xml:space="preserve">बाँकी </t>
  </si>
  <si>
    <t xml:space="preserve">कैफियत </t>
  </si>
  <si>
    <t xml:space="preserve">                             आ.व. २०८०।०८१ वार्षिक प्रतिवेदन</t>
  </si>
  <si>
    <t>;+ul7t ck/fwdf ul/Psf] cleof]hg / sf/afxLsf] ljj/0f</t>
  </si>
  <si>
    <t>km5\of{}6 ;+ul7t ck/fwtkm{</t>
  </si>
  <si>
    <t>km5\of}{6 ;+Vof d"n d'2ftkm{</t>
  </si>
  <si>
    <t>s;"/ sfod</t>
  </si>
  <si>
    <t>st{Jo Hofg</t>
  </si>
  <si>
    <t xml:space="preserve">ckx/0f jf z/L/ aGws </t>
  </si>
  <si>
    <t>ha/h:tL s/0fL</t>
  </si>
  <si>
    <t>7uL</t>
  </si>
  <si>
    <t>a}ls+u s;"/</t>
  </si>
  <si>
    <t>dfgj a]rljvg tyf cf];f/k;f/</t>
  </si>
  <si>
    <t>lj:kmf]6s kbfy{</t>
  </si>
  <si>
    <t>बैकिङ्ग कसुर</t>
  </si>
  <si>
    <t>फाराम नं.५ क</t>
  </si>
  <si>
    <t>सम्बद्ध कसूर तथा सम्पत्ति सुद्धिकरण सम्बन्धि कसूरको मुद्धा दायरी बिबरण</t>
  </si>
  <si>
    <t>सि.नं.</t>
  </si>
  <si>
    <t>मुद्दा नं.(अदालत)</t>
  </si>
  <si>
    <t>अभियोग मागदावी</t>
  </si>
  <si>
    <t>मुद्धा दायर मिति</t>
  </si>
  <si>
    <t>कसूर कायम</t>
  </si>
  <si>
    <t>सफाई(प्रतिवादीको संख्या)</t>
  </si>
  <si>
    <t>कैफियत</t>
  </si>
  <si>
    <t>सम्बद्ध कसूर</t>
  </si>
  <si>
    <t>सम्पत्ति सुद्धिकरण</t>
  </si>
  <si>
    <t>प्रतिवादी संख्या(सम्बद्ध कसूर तर्फ)</t>
  </si>
  <si>
    <t>प्रतिवादी संख्या(सम्पत्ति सुद्धिकरण तर्फ)</t>
  </si>
  <si>
    <t>बिगो</t>
  </si>
  <si>
    <t>सम्पत्ति शुद्धिकरण</t>
  </si>
  <si>
    <t>मिलापत्र गर्ने आदेश</t>
  </si>
  <si>
    <t>स.जि.न्या .व. सुरबहादुर परियार</t>
  </si>
  <si>
    <t>मुद्दा</t>
  </si>
  <si>
    <t xml:space="preserve">तयार गर्ने </t>
  </si>
  <si>
    <t>जिल्ला न्यायाधिवक्ता</t>
  </si>
  <si>
    <t>स.जि.न्या .व. सागर अधिकारी</t>
  </si>
  <si>
    <t>स.जि.न्या.व सागर अधिकारी</t>
  </si>
  <si>
    <t>cGo lgsfo tkm{ 
afn cbfnt{</t>
  </si>
  <si>
    <t xml:space="preserve">कम्प्युटर अपरेटर </t>
  </si>
  <si>
    <t xml:space="preserve">१ जना </t>
  </si>
  <si>
    <t>१ जना करारमा</t>
  </si>
  <si>
    <t>स.जि.न्या.व मदनराज चौलागाई</t>
  </si>
  <si>
    <t>जि.न्या .व. कैलाश दाहाल</t>
  </si>
  <si>
    <t>hd\df</t>
  </si>
  <si>
    <t>स.जि.न्या .व. मदन चौलागाई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</si>
  <si>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</si>
  <si>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फारम नं १२</t>
  </si>
  <si>
    <t xml:space="preserve">  </t>
  </si>
  <si>
    <t>स.जि.न्या .व. नारायणप्रसाद घिमिरे</t>
  </si>
  <si>
    <t>किशोर पौडेल</t>
  </si>
  <si>
    <t>नायब सुब्बा</t>
  </si>
  <si>
    <t xml:space="preserve">cGo
nut ;/]/ uPs </t>
  </si>
  <si>
    <t>०८१-c1-1072</t>
  </si>
  <si>
    <t>ठगी</t>
  </si>
  <si>
    <t>०८१-c1-0134</t>
  </si>
  <si>
    <t>सहकारी</t>
  </si>
  <si>
    <t>०८१-c1-01072</t>
  </si>
  <si>
    <t>सट्टाबाजी</t>
  </si>
  <si>
    <t>१,२०,१३,९२९</t>
  </si>
  <si>
    <t>१,४१,२५,३९,१६७.२६</t>
  </si>
  <si>
    <t>३२,८३,५५,७०,४१५.३८</t>
  </si>
  <si>
    <t>आ.व. २०८२।०८३ को बार्षिक प्रतिवेदन</t>
  </si>
  <si>
    <t>आ.व. २०८२।०८३ को वार्षिक प्रतिवेदन</t>
  </si>
  <si>
    <t>स्कुटर</t>
  </si>
  <si>
    <t>३ जना करारमा र १ जना स्थायी</t>
  </si>
  <si>
    <r>
      <t xml:space="preserve">cGo lgsfo tkm{ 
</t>
    </r>
    <r>
      <rPr>
        <sz val="9"/>
        <rFont val="Kalimati"/>
        <charset val="1"/>
      </rPr>
      <t>बाल 
अदालत समेत</t>
    </r>
  </si>
  <si>
    <t>विन्दु कुमारी धामी रावल</t>
  </si>
  <si>
    <t>आ.व. २०८२।०८३  बार्षिक प्रतिवेदन</t>
  </si>
  <si>
    <t>फाराम नं १५</t>
  </si>
  <si>
    <t xml:space="preserve">३ जना मध्ये
१ जना काजमा </t>
  </si>
  <si>
    <t>४ जना मध्ये
 २ जना काजमा</t>
  </si>
  <si>
    <r>
      <t xml:space="preserve">lhNnf ;/s/L jsLn sfof{no, </t>
    </r>
    <r>
      <rPr>
        <sz val="10"/>
        <rFont val="Preeti"/>
      </rPr>
      <t>भक्त</t>
    </r>
    <r>
      <rPr>
        <sz val="12"/>
        <rFont val="Preeti"/>
      </rPr>
      <t xml:space="preserve">k'/ </t>
    </r>
  </si>
  <si>
    <t>आ.व. २०८२।०८३ बार्षिक प्रतिवेदन</t>
  </si>
  <si>
    <t>भुमी प्रशासन कार्यालय, भक्तपुर</t>
  </si>
  <si>
    <t>आ.व. २०८२।०८३  को बार्षिक प्रतिवेदन</t>
  </si>
  <si>
    <r>
      <t xml:space="preserve">lh=;=j=sf </t>
    </r>
    <r>
      <rPr>
        <sz val="12"/>
        <rFont val="Preeti"/>
      </rPr>
      <t>भक्तपुर</t>
    </r>
  </si>
  <si>
    <t>जिल्ला सरकारी वकील कार्यालय भक्तपुर</t>
  </si>
  <si>
    <t>फारम नं. १०</t>
  </si>
  <si>
    <r>
      <t xml:space="preserve">lh=;=j=sf= </t>
    </r>
    <r>
      <rPr>
        <sz val="10"/>
        <rFont val="Preeti"/>
      </rPr>
      <t>भक्तपुर</t>
    </r>
  </si>
  <si>
    <r>
      <t>फारम नं</t>
    </r>
    <r>
      <rPr>
        <sz val="16"/>
        <rFont val="NSimSun"/>
        <family val="3"/>
      </rPr>
      <t>.</t>
    </r>
    <r>
      <rPr>
        <sz val="16"/>
        <rFont val="Preeti"/>
      </rPr>
      <t xml:space="preserve"> १४</t>
    </r>
  </si>
  <si>
    <t xml:space="preserve">आ.व. २०८२।०८३ को वार्षिक प्रतिवेदन </t>
  </si>
  <si>
    <r>
      <rPr>
        <b/>
        <sz val="11"/>
        <rFont val="Preeti"/>
      </rPr>
      <t xml:space="preserve">lhNnf ;/sf/L jsLn sfof{no </t>
    </r>
    <r>
      <rPr>
        <b/>
        <sz val="10"/>
        <rFont val="Preeti"/>
      </rPr>
      <t xml:space="preserve"> भक्तपुर</t>
    </r>
  </si>
  <si>
    <t xml:space="preserve">                                                            जिल्ला सरकारी वकील कार्यालय, भक्तपुर</t>
  </si>
  <si>
    <t xml:space="preserve">                                                     आ.व. २०८१।०८२ को वार्षिक  प्रतिवेदन</t>
  </si>
  <si>
    <t>91,91,000</t>
  </si>
  <si>
    <t>3,83,72,000</t>
  </si>
  <si>
    <t>86,20,924</t>
  </si>
  <si>
    <t>17,70,917</t>
  </si>
  <si>
    <t xml:space="preserve">किशोर पौडेल </t>
  </si>
  <si>
    <t xml:space="preserve"> २०८२-८३ साल को वार्षिक प्रतिवेदन</t>
  </si>
  <si>
    <t>बहस पैरवी र प्रतिरक्षा गरिने अनुसूचि भित्र÷बाहिरका मुद्दाको विषयगत विवरण</t>
  </si>
  <si>
    <t>जिल्ला सरकारी वकील कार्यालय...............</t>
  </si>
  <si>
    <t>अनुसूची १ भित्रका मुद्दामा अभियोजन र कारवाहीको विवरण</t>
  </si>
  <si>
    <t>मुद्दाको विषयगत विवरण</t>
  </si>
  <si>
    <t>यस आर्थिक वर्षको अभियोजन गरेका निर्णय संख्या</t>
  </si>
  <si>
    <t>लगत संख्या</t>
  </si>
  <si>
    <t>फर्छ्यौट</t>
  </si>
  <si>
    <t>बाँकी</t>
  </si>
  <si>
    <t>मुद्दा चलाउने</t>
  </si>
  <si>
    <t>मुद्दा नचलाउने</t>
  </si>
  <si>
    <t>गत वर्षको बाँकी</t>
  </si>
  <si>
    <t>यस वर्षको दर्ता</t>
  </si>
  <si>
    <t>जम्मा लगत संख्या</t>
  </si>
  <si>
    <t>सफाई</t>
  </si>
  <si>
    <t>फिर्ता, मुल्तवी, मिलापत्र, अन्य</t>
  </si>
  <si>
    <t>प्रतिवादी</t>
  </si>
  <si>
    <t>राज्य विरुद्ध</t>
  </si>
  <si>
    <t>सार्वजनिक शान्ति विरुद्ध</t>
  </si>
  <si>
    <t>सार्वजनिक न्याय विरुद्ध</t>
  </si>
  <si>
    <t xml:space="preserve">सार्वजनिक हित, स्वास्थ्य, सुरक्षा, सुविधा र नैतिकता </t>
  </si>
  <si>
    <t>हातहतियार तथा खरखजाना</t>
  </si>
  <si>
    <t xml:space="preserve">विष्फोटक पदार्थ </t>
  </si>
  <si>
    <t>आतङ्ककारी कार्य सम्बन्धी कसूर</t>
  </si>
  <si>
    <t xml:space="preserve">राष्ट्रिय तथा सार्वजनिक सम्पदा </t>
  </si>
  <si>
    <t>धर्म सम्बन्धी कसुर</t>
  </si>
  <si>
    <t>भेदभाव तथा अपमानजन्य</t>
  </si>
  <si>
    <t>बन्धक वा वाँधा बनाउने</t>
  </si>
  <si>
    <t>छुवाछूत वा भेदभाव गर्ने</t>
  </si>
  <si>
    <t>यातना दिने</t>
  </si>
  <si>
    <t>विवाह</t>
  </si>
  <si>
    <t>क) बहु विवाह</t>
  </si>
  <si>
    <t>ख) बाल विवाह</t>
  </si>
  <si>
    <t>ग) हाडनाता विवाह</t>
  </si>
  <si>
    <t>ज्यान</t>
  </si>
  <si>
    <t>क) कर्तव्य ज्यान</t>
  </si>
  <si>
    <t>ख) आवेश प्रेरित हत्या</t>
  </si>
  <si>
    <t xml:space="preserve">ग) लापरबाहीबाट हत्या </t>
  </si>
  <si>
    <t>घ) हेलचेक्य्राइँपूर्वक हत्या</t>
  </si>
  <si>
    <t>ङ) ज्यान मार्ने उद्योग</t>
  </si>
  <si>
    <t>च) फाली वा परित्याग गरेको</t>
  </si>
  <si>
    <t>छ) भवितव्य ज्यान</t>
  </si>
  <si>
    <t>ज) गर्भपतन</t>
  </si>
  <si>
    <t>झ) आत्महत्या गर्न दुरुत्साहन गर्ने</t>
  </si>
  <si>
    <t>कुटपिट अंगभंग</t>
  </si>
  <si>
    <t>तेजाब प्रहार सम्बन्धी कसूर</t>
  </si>
  <si>
    <t>गैरकानूनी थुना</t>
  </si>
  <si>
    <t>व्यक्ति बेपत्ता पार्ने</t>
  </si>
  <si>
    <t>अपहरण वा शरीर बन्धक</t>
  </si>
  <si>
    <t>क) अपहरण</t>
  </si>
  <si>
    <t xml:space="preserve">ख)  शरीर बन्धक </t>
  </si>
  <si>
    <t>ग) दुरुत्साहन, उद्योग, अन्य</t>
  </si>
  <si>
    <t>करणी</t>
  </si>
  <si>
    <t>क) जबर्जस्ती करणी</t>
  </si>
  <si>
    <t>ख) जबर्जस्ती करणी उद्योग</t>
  </si>
  <si>
    <t>ग) अप्राकृतिक मैथुन</t>
  </si>
  <si>
    <t>घ) वैवाहिक बलात्कार</t>
  </si>
  <si>
    <t>ङ) अन्य (मिलापत्र गर्न नहुने)</t>
  </si>
  <si>
    <t>इलाज सम्बन्धी</t>
  </si>
  <si>
    <t>चोरी तथा डाँका</t>
  </si>
  <si>
    <t>क) साधारण चोरी</t>
  </si>
  <si>
    <t>ख) नकबजनी चोरी</t>
  </si>
  <si>
    <t xml:space="preserve">ग) डाँका </t>
  </si>
  <si>
    <t>घ) बगली मारा</t>
  </si>
  <si>
    <t>ङ) अन्य</t>
  </si>
  <si>
    <t>आर्थिक</t>
  </si>
  <si>
    <t>क) हुण्डी सम्बन्धी कसूर</t>
  </si>
  <si>
    <t>ख) ठगी</t>
  </si>
  <si>
    <t xml:space="preserve">ग) आपराधिक विश्वासघात </t>
  </si>
  <si>
    <t xml:space="preserve">घ) आपराधिक लाभ (एक्सटर्सन) </t>
  </si>
  <si>
    <t>ङ) मुद्रा</t>
  </si>
  <si>
    <t xml:space="preserve">च) अभौतिक मुद्राको प्रयोग </t>
  </si>
  <si>
    <t>छ) टिकट</t>
  </si>
  <si>
    <t>ज) नेपाल राष्ट्र वैंक सम्बन्धी कसूर</t>
  </si>
  <si>
    <t>झ) सहकारी ठगी</t>
  </si>
  <si>
    <t>ञ) अन्य</t>
  </si>
  <si>
    <t>कीर्ते</t>
  </si>
  <si>
    <t>आपराधिक प्रवेश</t>
  </si>
  <si>
    <t>आपराधिक उपद्रव</t>
  </si>
  <si>
    <t>पशुपन्क्षी</t>
  </si>
  <si>
    <t>गाई, गोरु मार्ने वा कुट्ने</t>
  </si>
  <si>
    <t>नागरिकता</t>
  </si>
  <si>
    <t>प्रतिलिपि अधिकार</t>
  </si>
  <si>
    <t>प्रविधि सम्बन्धी</t>
  </si>
  <si>
    <t>क) दूर संचारसम्बन्धी</t>
  </si>
  <si>
    <t>ख) विद्युतीय कारोवार</t>
  </si>
  <si>
    <t>ग) अन्य</t>
  </si>
  <si>
    <t>बालबालिका सम्बन्धी</t>
  </si>
  <si>
    <t>क) बालबालिका विरुद्धको हिंसा</t>
  </si>
  <si>
    <t>ख) बाल यौन दुर्व्यवहार</t>
  </si>
  <si>
    <t>बैङ्किङ्ग सम्बन्धी</t>
  </si>
  <si>
    <t>क) बैङ्किङ्ग कसूर</t>
  </si>
  <si>
    <t>ख) चेक अनादर सम्बन्धी</t>
  </si>
  <si>
    <t>ग) बैङ्क वित्तिय संस्था सम्बन्धी</t>
  </si>
  <si>
    <t>मानव बेचविखन</t>
  </si>
  <si>
    <t>क) मानव  किनबेच</t>
  </si>
  <si>
    <t>ख) मानव ओसारपसार</t>
  </si>
  <si>
    <t>ग) मानव अंग झिक्ने, बेच्ने</t>
  </si>
  <si>
    <t>घ) वेश्यागमन</t>
  </si>
  <si>
    <t>ङ) वेश्यावृत्ति</t>
  </si>
  <si>
    <t>राहदानी</t>
  </si>
  <si>
    <t>लागू औषध</t>
  </si>
  <si>
    <t>सवारी ज्यान</t>
  </si>
  <si>
    <t>क) सवारीबाट अंगभंग</t>
  </si>
  <si>
    <t>ख) सवारीबाट कर्तव्य ज्यान</t>
  </si>
  <si>
    <t>ग) लापरवाही</t>
  </si>
  <si>
    <t>घ) भवितव्य</t>
  </si>
  <si>
    <t>ङ) क्षतिपूर्ति</t>
  </si>
  <si>
    <t>विविध</t>
  </si>
  <si>
    <t>क) अंग प्रत्यारोपण</t>
  </si>
  <si>
    <t>ख) आवश्यक वस्तु संरक्षण</t>
  </si>
  <si>
    <t>ग) कालो बजार</t>
  </si>
  <si>
    <t>घ) जुवा</t>
  </si>
  <si>
    <t>ङ) पर्यटन ऐनका कसूर</t>
  </si>
  <si>
    <t>च) पानी जहाज दर्ता ऐनका कसूर</t>
  </si>
  <si>
    <t>छ) प्राचीन स्मारक सम्बन्धी</t>
  </si>
  <si>
    <t>ज) मालपोत ऐनका कसूर</t>
  </si>
  <si>
    <t>झ) रेडियो धर्मी ऐनका कसूर</t>
  </si>
  <si>
    <t>ञ) शिक्षा ऐनको दफा १७(१क)</t>
  </si>
  <si>
    <t>त) स्वास्थ्यकर्मी÷संस्थाको सुरक्षा</t>
  </si>
  <si>
    <t>थ) अन्य</t>
  </si>
  <si>
    <t>अनुसूची २ भित्रका मुद्दामा अभियोजन र कारवाहीको विवरण</t>
  </si>
  <si>
    <t>अध्यागमन</t>
  </si>
  <si>
    <t>उपभोक्ता संरक्षण ऐनका कसूर</t>
  </si>
  <si>
    <t xml:space="preserve">औषधि ऐन अन्तरगतका कसूर </t>
  </si>
  <si>
    <t>खाद्य पदार्थ सम्बन्धी</t>
  </si>
  <si>
    <t xml:space="preserve">पानी दुषित पार्ने </t>
  </si>
  <si>
    <t xml:space="preserve">वातावरण प्रदुषित गर्ने </t>
  </si>
  <si>
    <t>खाद्य ऐन अन्तर्गका</t>
  </si>
  <si>
    <t>जनस्वास्थ्य सेवा ऐनका कसूर</t>
  </si>
  <si>
    <t>जीवनासक विषादी व्यवस्थापन ऐनका कसूर</t>
  </si>
  <si>
    <t>नेपाल गुणस्तर (प्रमाण चिन्ह)</t>
  </si>
  <si>
    <t>स्टाण्डर्ड नाप र तौल सम्बन्धी</t>
  </si>
  <si>
    <t>निर्वाचन सम्बन्धी</t>
  </si>
  <si>
    <t>बैदेशिक रोजगार</t>
  </si>
  <si>
    <t>राजश्व चुहावट</t>
  </si>
  <si>
    <t>राष्ट्रिय निकुञ्ज तथा वन्यजन्तु</t>
  </si>
  <si>
    <t>विदेशी विनिमय</t>
  </si>
  <si>
    <t>वन ऐनका कसूर</t>
  </si>
  <si>
    <t>विद्युत चोरी</t>
  </si>
  <si>
    <t>शिक्षा ऐन दफा १७(१)</t>
  </si>
  <si>
    <t>सम्पत्ति शुद्धीकरण</t>
  </si>
  <si>
    <t>सामाजिक सुधार ऐन</t>
  </si>
  <si>
    <t>संकटापन्न वन्यजन्तु तथा वनस्पति सम्बन्धी</t>
  </si>
  <si>
    <t>स्वास्थ्य व्यवसायी परिषद्</t>
  </si>
  <si>
    <t>देवानी</t>
  </si>
  <si>
    <t>क) सरकारी जग्गा दपोट</t>
  </si>
  <si>
    <t>ख)  तिरो दपोट</t>
  </si>
  <si>
    <t xml:space="preserve">ग)  विदेशीलाई अचल सम्पत्ति हस्तान्तरण </t>
  </si>
  <si>
    <t>घ) विदेशीलाई अंश अपुताली दिएको</t>
  </si>
  <si>
    <t>कुल जम्मा</t>
  </si>
  <si>
    <t xml:space="preserve">                   जिल्ला सरकारी वकील कार्यालय भक्तपुर </t>
  </si>
  <si>
    <t>फाराम नं. ७</t>
  </si>
  <si>
    <t>२०८२/८३ सालको वार्षिक प्रतिवेदन</t>
  </si>
  <si>
    <t xml:space="preserve">          पक्राउ, फरार तथा थुनछेक सम्बन्धी विवरण</t>
  </si>
  <si>
    <t>जिल्ला सरकारी वकील कार्यालय........</t>
  </si>
  <si>
    <t>अनुसूची १ का मुद्दामा</t>
  </si>
  <si>
    <t>अनुसूची २ का मुद्दामा</t>
  </si>
  <si>
    <t>पक्राउ प्रतिवादीको संख्या</t>
  </si>
  <si>
    <t>फरार प्रतिवादीको संख्या</t>
  </si>
  <si>
    <t>अनुसन्धानको क्रममा</t>
  </si>
  <si>
    <t>मुद्दाकव सुनुवाइको क्रममा</t>
  </si>
  <si>
    <t>मुद्दाको सुरु निर्णय भएपछि</t>
  </si>
  <si>
    <t>धरौटमा</t>
  </si>
  <si>
    <t>बैंक ग्यारेन्टी</t>
  </si>
  <si>
    <t>मुद्दाको सुनुवाइको क्रममा</t>
  </si>
  <si>
    <t>गत महिनासम्मको</t>
  </si>
  <si>
    <t>यस महिनाको</t>
  </si>
  <si>
    <t>यस महिनासम्मको फर्छ्यौट</t>
  </si>
  <si>
    <t>हालसम्मको जम्मा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</si>
</sst>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8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Preeti"/>
    </font>
    <font>
      <sz val="10"/>
      <name val="Preeti"/>
    </font>
    <font>
      <b/>
      <sz val="12"/>
      <name val="Preeti"/>
    </font>
    <font>
      <sz val="12"/>
      <name val="Preeti"/>
    </font>
    <font>
      <b/>
      <sz val="14"/>
      <name val="Preeti"/>
    </font>
    <font>
      <sz val="10"/>
      <color theme="1"/>
      <name val="Preeti"/>
    </font>
    <font>
      <sz val="10"/>
      <name val="Arial"/>
      <family val="2"/>
    </font>
    <font>
      <b/>
      <sz val="10"/>
      <name val="Preeti"/>
    </font>
    <font>
      <sz val="11"/>
      <name val="Preeti"/>
    </font>
    <font>
      <sz val="9"/>
      <name val="Preeti"/>
    </font>
    <font>
      <sz val="9"/>
      <name val="Fontasy Himali"/>
      <family val="5"/>
    </font>
    <font>
      <sz val="10"/>
      <name val="Fontasy Himali"/>
      <family val="5"/>
    </font>
    <font>
      <b/>
      <sz val="15"/>
      <name val="Preeti"/>
    </font>
    <font>
      <b/>
      <sz val="14"/>
      <color theme="1"/>
      <name val="Preeti"/>
    </font>
    <font>
      <sz val="12"/>
      <color theme="1"/>
      <name val="Preeti"/>
    </font>
    <font>
      <sz val="8"/>
      <color theme="1"/>
      <name val="Fontasy Himali"/>
      <family val="5"/>
    </font>
    <font>
      <sz val="8"/>
      <color theme="1"/>
      <name val="Preeti"/>
    </font>
    <font>
      <sz val="9"/>
      <color theme="1"/>
      <name val="Preeti"/>
    </font>
    <font>
      <sz val="11"/>
      <color indexed="8"/>
      <name val="Preeti"/>
    </font>
    <font>
      <b/>
      <sz val="11"/>
      <name val="Preeti"/>
    </font>
    <font>
      <b/>
      <sz val="16"/>
      <name val="Preeti"/>
    </font>
    <font>
      <b/>
      <sz val="11"/>
      <color theme="1"/>
      <name val="Kalimati"/>
      <charset val="1"/>
    </font>
    <font>
      <b/>
      <sz val="9"/>
      <color theme="1"/>
      <name val="Kalimati"/>
      <charset val="1"/>
    </font>
    <font>
      <b/>
      <sz val="8"/>
      <name val="Preeti"/>
    </font>
    <font>
      <sz val="16"/>
      <color theme="1"/>
      <name val="Kokila"/>
      <family val="2"/>
    </font>
    <font>
      <b/>
      <sz val="11"/>
      <name val="Kokila "/>
    </font>
    <font>
      <b/>
      <sz val="10"/>
      <name val="Kokila "/>
    </font>
    <font>
      <b/>
      <sz val="10"/>
      <color theme="1"/>
      <name val="Kokila "/>
    </font>
    <font>
      <sz val="10"/>
      <name val="Kokila"/>
      <family val="2"/>
    </font>
    <font>
      <sz val="14"/>
      <name val="Preeti"/>
    </font>
    <font>
      <b/>
      <sz val="14"/>
      <color theme="1"/>
      <name val="Kokila"/>
      <family val="2"/>
    </font>
    <font>
      <b/>
      <sz val="16"/>
      <name val="Kokila"/>
      <family val="2"/>
    </font>
    <font>
      <b/>
      <sz val="16"/>
      <color theme="1"/>
      <name val="Kokila"/>
      <family val="2"/>
    </font>
    <font>
      <b/>
      <sz val="12"/>
      <name val="Kokila "/>
    </font>
    <font>
      <b/>
      <sz val="12"/>
      <color theme="1"/>
      <name val="Kokila "/>
    </font>
    <font>
      <b/>
      <sz val="9"/>
      <color theme="1"/>
      <name val="Preeti"/>
    </font>
    <font>
      <b/>
      <sz val="12"/>
      <color theme="1"/>
      <name val="Preeti"/>
    </font>
    <font>
      <sz val="14"/>
      <color theme="1"/>
      <name val="Kokila"/>
      <family val="2"/>
    </font>
    <font>
      <sz val="16"/>
      <name val="Preeti"/>
    </font>
    <font>
      <b/>
      <sz val="10"/>
      <name val="Calibri"/>
      <family val="2"/>
    </font>
    <font>
      <sz val="10"/>
      <name val="Kalimati"/>
      <charset val="1"/>
    </font>
    <font>
      <b/>
      <sz val="10"/>
      <name val="Kalimati"/>
      <charset val="1"/>
    </font>
    <font>
      <sz val="9"/>
      <color theme="1"/>
      <name val="Kalimati"/>
      <charset val="1"/>
    </font>
    <font>
      <sz val="9"/>
      <name val="Kalimati"/>
      <charset val="1"/>
    </font>
    <font>
      <sz val="9"/>
      <color theme="1"/>
      <name val="Mangal"/>
      <family val="1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Kokila"/>
      <family val="2"/>
    </font>
    <font>
      <sz val="11"/>
      <color theme="1"/>
      <name val="Preeti"/>
    </font>
    <font>
      <sz val="14"/>
      <name val="Kokila"/>
      <family val="2"/>
    </font>
    <font>
      <b/>
      <sz val="9"/>
      <name val="Preeti"/>
    </font>
    <font>
      <u/>
      <sz val="16"/>
      <name val="Preeti"/>
    </font>
    <font>
      <u/>
      <sz val="8"/>
      <name val="Preeti"/>
    </font>
    <font>
      <b/>
      <sz val="16"/>
      <color rgb="FFFF0000"/>
      <name val="Kokila"/>
      <family val="2"/>
    </font>
    <font>
      <sz val="11.5"/>
      <name val="Preeti"/>
    </font>
    <font>
      <sz val="18"/>
      <name val="Preeti"/>
    </font>
    <font>
      <sz val="18"/>
      <color theme="1"/>
      <name val="Calibri"/>
      <family val="2"/>
      <scheme val="minor"/>
    </font>
    <font>
      <b/>
      <sz val="18"/>
      <name val="Preeti"/>
    </font>
    <font>
      <b/>
      <sz val="18"/>
      <color theme="1"/>
      <name val="Kokila"/>
      <family val="2"/>
    </font>
    <font>
      <sz val="18"/>
      <name val="333"/>
    </font>
    <font>
      <sz val="18"/>
      <color theme="1"/>
      <name val="Kokila"/>
      <family val="2"/>
    </font>
    <font>
      <sz val="20"/>
      <name val="Kokila"/>
      <family val="2"/>
    </font>
    <font>
      <sz val="18"/>
      <name val="Kokila"/>
      <family val="2"/>
    </font>
    <font>
      <sz val="10"/>
      <color theme="1"/>
      <name val="Calibri"/>
      <family val="2"/>
      <scheme val="minor"/>
    </font>
    <font>
      <sz val="10"/>
      <color theme="1"/>
      <name val="Preeti "/>
    </font>
    <font>
      <sz val="13"/>
      <name val="Preeti"/>
    </font>
    <font>
      <sz val="22"/>
      <color theme="1"/>
      <name val="Kokila"/>
      <family val="2"/>
    </font>
    <font>
      <sz val="22"/>
      <name val="Preeti"/>
    </font>
    <font>
      <b/>
      <sz val="22"/>
      <name val="Preeti"/>
    </font>
    <font>
      <sz val="22"/>
      <color theme="1"/>
      <name val="Calibri"/>
      <family val="2"/>
      <scheme val="minor"/>
    </font>
    <font>
      <sz val="16"/>
      <name val="NSimSun"/>
      <family val="3"/>
    </font>
    <font>
      <b/>
      <sz val="12"/>
      <name val="Kalimati"/>
      <charset val="1"/>
    </font>
    <font>
      <b/>
      <sz val="9"/>
      <name val="Kalimati"/>
      <charset val="1"/>
    </font>
    <font>
      <b/>
      <u/>
      <sz val="16"/>
      <color theme="1"/>
      <name val="Kokila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Kalimati"/>
      <charset val="1"/>
    </font>
    <font>
      <sz val="10"/>
      <color theme="1"/>
      <name val="Kalimati"/>
      <charset val="1"/>
    </font>
    <font>
      <sz val="8"/>
      <name val="Kalimati"/>
      <charset val="1"/>
    </font>
    <font>
      <sz val="9"/>
      <color theme="1"/>
      <name val="Fontasy Himali"/>
      <family val="5"/>
    </font>
    <font>
      <sz val="11"/>
      <name val="Calibri"/>
      <family val="2"/>
      <scheme val="minor"/>
    </font>
    <font>
      <sz val="16"/>
      <name val="Kokila"/>
      <family val="2"/>
    </font>
    <font>
      <sz val="12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9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12" xfId="0" applyFont="1" applyBorder="1"/>
    <xf numFmtId="0" fontId="10" fillId="0" borderId="13" xfId="0" applyFont="1" applyBorder="1" applyAlignment="1">
      <alignment wrapText="1"/>
    </xf>
    <xf numFmtId="0" fontId="3" fillId="0" borderId="9" xfId="0" applyFont="1" applyBorder="1"/>
    <xf numFmtId="0" fontId="14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6" xfId="0" applyFont="1" applyBorder="1" applyAlignment="1"/>
    <xf numFmtId="0" fontId="11" fillId="0" borderId="3" xfId="0" applyFont="1" applyBorder="1" applyAlignment="1">
      <alignment wrapText="1"/>
    </xf>
    <xf numFmtId="0" fontId="11" fillId="0" borderId="3" xfId="0" applyFont="1" applyBorder="1" applyAlignment="1"/>
    <xf numFmtId="0" fontId="10" fillId="0" borderId="5" xfId="0" applyFont="1" applyBorder="1" applyAlignment="1"/>
    <xf numFmtId="0" fontId="16" fillId="0" borderId="0" xfId="0" applyFont="1" applyBorder="1"/>
    <xf numFmtId="0" fontId="15" fillId="0" borderId="0" xfId="0" applyFont="1" applyBorder="1" applyAlignment="1">
      <alignment vertical="center" textRotation="90"/>
    </xf>
    <xf numFmtId="0" fontId="3" fillId="0" borderId="3" xfId="0" applyFont="1" applyBorder="1" applyAlignment="1"/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5" fillId="0" borderId="0" xfId="0" applyFont="1" applyBorder="1" applyAlignment="1">
      <alignment horizontal="center" vertical="center" textRotation="90"/>
    </xf>
    <xf numFmtId="0" fontId="19" fillId="0" borderId="0" xfId="0" applyFont="1" applyBorder="1"/>
    <xf numFmtId="0" fontId="11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2" fillId="0" borderId="0" xfId="0" applyFont="1" applyBorder="1"/>
    <xf numFmtId="0" fontId="21" fillId="0" borderId="0" xfId="0" applyFont="1" applyBorder="1"/>
    <xf numFmtId="0" fontId="21" fillId="0" borderId="0" xfId="0" applyFont="1" applyBorder="1" applyAlignment="1">
      <alignment vertical="top"/>
    </xf>
    <xf numFmtId="0" fontId="22" fillId="0" borderId="0" xfId="0" applyFont="1"/>
    <xf numFmtId="0" fontId="11" fillId="0" borderId="3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top" wrapText="1"/>
    </xf>
    <xf numFmtId="0" fontId="22" fillId="0" borderId="0" xfId="0" applyFont="1" applyAlignment="1">
      <alignment horizontal="left"/>
    </xf>
    <xf numFmtId="0" fontId="3" fillId="0" borderId="12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0" xfId="0" applyFont="1" applyBorder="1"/>
    <xf numFmtId="0" fontId="3" fillId="0" borderId="0" xfId="0" applyFont="1" applyBorder="1" applyAlignment="1">
      <alignment vertical="top" wrapText="1"/>
    </xf>
    <xf numFmtId="0" fontId="5" fillId="0" borderId="4" xfId="0" applyFont="1" applyBorder="1" applyAlignment="1"/>
    <xf numFmtId="0" fontId="5" fillId="0" borderId="6" xfId="0" applyFont="1" applyBorder="1" applyAlignment="1"/>
    <xf numFmtId="0" fontId="10" fillId="0" borderId="0" xfId="0" applyFont="1"/>
    <xf numFmtId="0" fontId="10" fillId="0" borderId="3" xfId="0" applyFont="1" applyBorder="1"/>
    <xf numFmtId="0" fontId="2" fillId="0" borderId="3" xfId="0" applyFont="1" applyBorder="1"/>
    <xf numFmtId="0" fontId="3" fillId="0" borderId="0" xfId="0" applyFont="1" applyBorder="1" applyAlignment="1"/>
    <xf numFmtId="0" fontId="4" fillId="0" borderId="0" xfId="0" applyFont="1" applyFill="1"/>
    <xf numFmtId="0" fontId="25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 textRotation="90" wrapText="1"/>
    </xf>
    <xf numFmtId="0" fontId="5" fillId="0" borderId="8" xfId="0" applyFont="1" applyBorder="1" applyAlignment="1">
      <alignment horizontal="center" textRotation="90" wrapText="1"/>
    </xf>
    <xf numFmtId="0" fontId="2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27" fillId="0" borderId="0" xfId="0" applyFont="1" applyAlignment="1">
      <alignment horizontal="left"/>
    </xf>
    <xf numFmtId="0" fontId="1" fillId="0" borderId="0" xfId="0" applyFont="1"/>
    <xf numFmtId="0" fontId="27" fillId="0" borderId="0" xfId="0" applyFont="1"/>
    <xf numFmtId="0" fontId="28" fillId="0" borderId="0" xfId="0" applyFont="1"/>
    <xf numFmtId="164" fontId="13" fillId="0" borderId="13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0" fillId="0" borderId="0" xfId="0" applyAlignment="1"/>
    <xf numFmtId="164" fontId="0" fillId="0" borderId="0" xfId="0" applyNumberFormat="1"/>
    <xf numFmtId="164" fontId="18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4" fillId="0" borderId="0" xfId="0" applyFont="1" applyBorder="1"/>
    <xf numFmtId="0" fontId="35" fillId="0" borderId="0" xfId="0" applyFont="1"/>
    <xf numFmtId="0" fontId="36" fillId="0" borderId="0" xfId="0" applyFont="1" applyAlignment="1">
      <alignment horizontal="center" vertical="center"/>
    </xf>
    <xf numFmtId="0" fontId="37" fillId="0" borderId="0" xfId="0" applyFont="1" applyBorder="1" applyAlignment="1"/>
    <xf numFmtId="0" fontId="38" fillId="0" borderId="0" xfId="0" applyFont="1" applyBorder="1"/>
    <xf numFmtId="0" fontId="37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32" fillId="0" borderId="0" xfId="0" applyFont="1"/>
    <xf numFmtId="0" fontId="39" fillId="0" borderId="0" xfId="0" applyFont="1"/>
    <xf numFmtId="164" fontId="6" fillId="0" borderId="6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 vertical="top" wrapText="1"/>
    </xf>
    <xf numFmtId="0" fontId="26" fillId="0" borderId="0" xfId="0" applyFont="1"/>
    <xf numFmtId="164" fontId="40" fillId="0" borderId="3" xfId="0" applyNumberFormat="1" applyFont="1" applyBorder="1" applyAlignment="1">
      <alignment horizontal="center" vertical="center"/>
    </xf>
    <xf numFmtId="0" fontId="0" fillId="0" borderId="0" xfId="0" applyFont="1"/>
    <xf numFmtId="164" fontId="40" fillId="0" borderId="3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vertical="center"/>
    </xf>
    <xf numFmtId="164" fontId="3" fillId="0" borderId="0" xfId="0" applyNumberFormat="1" applyFont="1"/>
    <xf numFmtId="164" fontId="10" fillId="0" borderId="5" xfId="0" applyNumberFormat="1" applyFont="1" applyBorder="1" applyAlignment="1">
      <alignment vertical="center"/>
    </xf>
    <xf numFmtId="164" fontId="3" fillId="0" borderId="3" xfId="0" applyNumberFormat="1" applyFont="1" applyBorder="1" applyAlignment="1"/>
    <xf numFmtId="0" fontId="41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42" fillId="0" borderId="0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2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45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164" fontId="47" fillId="0" borderId="3" xfId="0" applyNumberFormat="1" applyFont="1" applyBorder="1" applyAlignment="1">
      <alignment vertical="center" wrapText="1"/>
    </xf>
    <xf numFmtId="0" fontId="11" fillId="0" borderId="3" xfId="0" applyFont="1" applyBorder="1"/>
    <xf numFmtId="0" fontId="47" fillId="0" borderId="3" xfId="0" applyFont="1" applyBorder="1"/>
    <xf numFmtId="0" fontId="47" fillId="0" borderId="0" xfId="0" applyFont="1"/>
    <xf numFmtId="0" fontId="48" fillId="0" borderId="0" xfId="0" applyFont="1"/>
    <xf numFmtId="0" fontId="32" fillId="0" borderId="0" xfId="0" applyFont="1" applyAlignment="1">
      <alignment horizontal="center" vertical="center"/>
    </xf>
    <xf numFmtId="0" fontId="16" fillId="0" borderId="0" xfId="0" applyFont="1" applyBorder="1" applyAlignment="1"/>
    <xf numFmtId="0" fontId="16" fillId="0" borderId="11" xfId="0" applyFont="1" applyBorder="1"/>
    <xf numFmtId="0" fontId="7" fillId="0" borderId="15" xfId="0" applyFont="1" applyBorder="1"/>
    <xf numFmtId="0" fontId="11" fillId="0" borderId="4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164" fontId="11" fillId="0" borderId="3" xfId="0" applyNumberFormat="1" applyFont="1" applyBorder="1" applyAlignment="1">
      <alignment wrapText="1"/>
    </xf>
    <xf numFmtId="164" fontId="11" fillId="0" borderId="6" xfId="0" applyNumberFormat="1" applyFont="1" applyBorder="1" applyAlignment="1"/>
    <xf numFmtId="0" fontId="17" fillId="0" borderId="3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vertical="top"/>
    </xf>
    <xf numFmtId="0" fontId="3" fillId="0" borderId="5" xfId="0" applyFont="1" applyBorder="1"/>
    <xf numFmtId="164" fontId="15" fillId="0" borderId="6" xfId="0" applyNumberFormat="1" applyFont="1" applyBorder="1" applyAlignment="1">
      <alignment horizontal="center"/>
    </xf>
    <xf numFmtId="164" fontId="47" fillId="0" borderId="3" xfId="0" applyNumberFormat="1" applyFont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/>
    </xf>
    <xf numFmtId="0" fontId="47" fillId="0" borderId="0" xfId="0" applyFont="1" applyBorder="1"/>
    <xf numFmtId="0" fontId="11" fillId="0" borderId="0" xfId="0" applyFont="1" applyBorder="1" applyAlignment="1">
      <alignment vertical="top" wrapText="1"/>
    </xf>
    <xf numFmtId="0" fontId="11" fillId="0" borderId="0" xfId="0" applyFont="1" applyBorder="1"/>
    <xf numFmtId="0" fontId="17" fillId="0" borderId="0" xfId="0" applyFont="1" applyBorder="1" applyAlignment="1">
      <alignment horizontal="center"/>
    </xf>
    <xf numFmtId="0" fontId="45" fillId="0" borderId="0" xfId="0" applyFont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19" fillId="0" borderId="3" xfId="0" applyFont="1" applyBorder="1"/>
    <xf numFmtId="0" fontId="31" fillId="0" borderId="0" xfId="0" applyFont="1"/>
    <xf numFmtId="0" fontId="29" fillId="0" borderId="0" xfId="0" applyFont="1" applyBorder="1" applyAlignment="1"/>
    <xf numFmtId="164" fontId="13" fillId="0" borderId="12" xfId="0" applyNumberFormat="1" applyFont="1" applyBorder="1" applyAlignment="1">
      <alignment horizont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49" fillId="0" borderId="0" xfId="0" applyFont="1" applyAlignment="1"/>
    <xf numFmtId="0" fontId="21" fillId="0" borderId="4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4" fillId="0" borderId="0" xfId="0" applyFont="1"/>
    <xf numFmtId="0" fontId="0" fillId="0" borderId="0" xfId="0" applyFont="1" applyAlignment="1"/>
    <xf numFmtId="164" fontId="40" fillId="0" borderId="0" xfId="0" applyNumberFormat="1" applyFont="1" applyBorder="1" applyAlignment="1">
      <alignment horizontal="center" vertical="center"/>
    </xf>
    <xf numFmtId="164" fontId="53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164" fontId="4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/>
    <xf numFmtId="0" fontId="2" fillId="0" borderId="4" xfId="0" applyFont="1" applyBorder="1" applyAlignment="1">
      <alignment horizontal="center"/>
    </xf>
    <xf numFmtId="0" fontId="0" fillId="0" borderId="3" xfId="0" applyFont="1" applyBorder="1"/>
    <xf numFmtId="0" fontId="2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3" xfId="0" applyFont="1" applyBorder="1"/>
    <xf numFmtId="0" fontId="0" fillId="0" borderId="0" xfId="0" applyAlignment="1">
      <alignment vertical="center"/>
    </xf>
    <xf numFmtId="0" fontId="58" fillId="0" borderId="0" xfId="0" applyFont="1"/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9" fillId="0" borderId="0" xfId="0" applyFont="1" applyBorder="1"/>
    <xf numFmtId="0" fontId="57" fillId="0" borderId="0" xfId="0" applyFont="1"/>
    <xf numFmtId="0" fontId="59" fillId="0" borderId="0" xfId="0" applyFont="1" applyAlignment="1">
      <alignment horizontal="left"/>
    </xf>
    <xf numFmtId="0" fontId="57" fillId="0" borderId="0" xfId="0" applyFont="1" applyBorder="1"/>
    <xf numFmtId="0" fontId="57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3" xfId="0" applyFont="1" applyBorder="1" applyAlignment="1">
      <alignment vertical="top" wrapText="1"/>
    </xf>
    <xf numFmtId="164" fontId="57" fillId="0" borderId="3" xfId="0" applyNumberFormat="1" applyFont="1" applyBorder="1" applyAlignment="1">
      <alignment horizontal="center" vertical="top" wrapText="1"/>
    </xf>
    <xf numFmtId="164" fontId="57" fillId="0" borderId="3" xfId="0" applyNumberFormat="1" applyFont="1" applyBorder="1" applyAlignment="1">
      <alignment horizontal="center"/>
    </xf>
    <xf numFmtId="164" fontId="57" fillId="0" borderId="4" xfId="0" applyNumberFormat="1" applyFont="1" applyBorder="1" applyAlignment="1">
      <alignment horizontal="center"/>
    </xf>
    <xf numFmtId="0" fontId="57" fillId="0" borderId="6" xfId="0" applyFont="1" applyBorder="1" applyAlignment="1">
      <alignment horizontal="center"/>
    </xf>
    <xf numFmtId="164" fontId="58" fillId="0" borderId="3" xfId="0" applyNumberFormat="1" applyFont="1" applyBorder="1" applyAlignment="1">
      <alignment horizontal="center"/>
    </xf>
    <xf numFmtId="164" fontId="58" fillId="0" borderId="0" xfId="0" applyNumberFormat="1" applyFont="1" applyAlignment="1">
      <alignment vertical="center"/>
    </xf>
    <xf numFmtId="164" fontId="58" fillId="0" borderId="0" xfId="0" applyNumberFormat="1" applyFont="1" applyAlignment="1">
      <alignment horizontal="center"/>
    </xf>
    <xf numFmtId="164" fontId="61" fillId="0" borderId="3" xfId="0" applyNumberFormat="1" applyFont="1" applyBorder="1" applyAlignment="1">
      <alignment horizontal="center" vertical="top" wrapText="1"/>
    </xf>
    <xf numFmtId="0" fontId="57" fillId="0" borderId="0" xfId="0" applyFont="1" applyBorder="1" applyAlignment="1">
      <alignment horizontal="center" vertical="top" wrapText="1"/>
    </xf>
    <xf numFmtId="0" fontId="57" fillId="0" borderId="0" xfId="0" applyFont="1" applyBorder="1" applyAlignment="1">
      <alignment vertical="top" wrapText="1"/>
    </xf>
    <xf numFmtId="0" fontId="57" fillId="0" borderId="0" xfId="0" applyFont="1" applyBorder="1" applyAlignment="1">
      <alignment wrapText="1"/>
    </xf>
    <xf numFmtId="0" fontId="62" fillId="0" borderId="0" xfId="0" applyFont="1"/>
    <xf numFmtId="164" fontId="6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center"/>
    </xf>
    <xf numFmtId="0" fontId="64" fillId="0" borderId="3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3" xfId="0" applyBorder="1"/>
    <xf numFmtId="164" fontId="5" fillId="0" borderId="0" xfId="0" applyNumberFormat="1" applyFont="1" applyBorder="1" applyAlignment="1">
      <alignment vertical="top" wrapText="1"/>
    </xf>
    <xf numFmtId="164" fontId="33" fillId="0" borderId="0" xfId="1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0" fontId="6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10" fillId="0" borderId="1" xfId="0" applyFont="1" applyBorder="1"/>
    <xf numFmtId="0" fontId="67" fillId="0" borderId="12" xfId="0" applyFont="1" applyBorder="1" applyAlignment="1">
      <alignment horizontal="center" vertical="top" wrapText="1"/>
    </xf>
    <xf numFmtId="0" fontId="31" fillId="0" borderId="0" xfId="0" applyFont="1" applyBorder="1" applyAlignment="1">
      <alignment horizontal="center" vertical="top" wrapText="1"/>
    </xf>
    <xf numFmtId="0" fontId="31" fillId="0" borderId="0" xfId="0" applyFont="1" applyBorder="1"/>
    <xf numFmtId="0" fontId="31" fillId="0" borderId="0" xfId="0" applyFont="1" applyBorder="1" applyAlignment="1">
      <alignment vertical="top" wrapText="1"/>
    </xf>
    <xf numFmtId="0" fontId="31" fillId="0" borderId="12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3" xfId="0" applyFont="1" applyBorder="1" applyAlignment="1">
      <alignment wrapText="1"/>
    </xf>
    <xf numFmtId="0" fontId="31" fillId="0" borderId="4" xfId="0" applyFont="1" applyBorder="1"/>
    <xf numFmtId="0" fontId="31" fillId="0" borderId="6" xfId="0" applyFont="1" applyBorder="1"/>
    <xf numFmtId="0" fontId="31" fillId="0" borderId="3" xfId="0" applyFont="1" applyBorder="1" applyAlignment="1"/>
    <xf numFmtId="164" fontId="31" fillId="0" borderId="3" xfId="0" applyNumberFormat="1" applyFont="1" applyBorder="1" applyAlignment="1">
      <alignment horizontal="center" vertical="center"/>
    </xf>
    <xf numFmtId="0" fontId="31" fillId="0" borderId="12" xfId="0" applyFont="1" applyBorder="1" applyAlignment="1"/>
    <xf numFmtId="0" fontId="31" fillId="0" borderId="2" xfId="0" applyFont="1" applyBorder="1"/>
    <xf numFmtId="0" fontId="31" fillId="0" borderId="4" xfId="0" applyFont="1" applyBorder="1" applyAlignment="1"/>
    <xf numFmtId="0" fontId="18" fillId="0" borderId="4" xfId="0" applyFont="1" applyFill="1" applyBorder="1" applyAlignment="1">
      <alignment horizontal="center" wrapText="1"/>
    </xf>
    <xf numFmtId="0" fontId="50" fillId="0" borderId="6" xfId="0" applyFont="1" applyFill="1" applyBorder="1" applyAlignment="1">
      <alignment horizontal="center" wrapText="1"/>
    </xf>
    <xf numFmtId="0" fontId="47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top" wrapText="1"/>
    </xf>
    <xf numFmtId="164" fontId="11" fillId="0" borderId="3" xfId="0" applyNumberFormat="1" applyFont="1" applyBorder="1" applyAlignment="1">
      <alignment horizontal="center" wrapText="1"/>
    </xf>
    <xf numFmtId="164" fontId="47" fillId="0" borderId="3" xfId="0" applyNumberFormat="1" applyFont="1" applyBorder="1" applyAlignment="1">
      <alignment horizontal="center"/>
    </xf>
    <xf numFmtId="0" fontId="47" fillId="0" borderId="3" xfId="0" applyFont="1" applyBorder="1" applyAlignment="1">
      <alignment horizontal="center"/>
    </xf>
    <xf numFmtId="0" fontId="0" fillId="2" borderId="0" xfId="0" applyFont="1" applyFill="1" applyBorder="1" applyAlignment="1"/>
    <xf numFmtId="0" fontId="26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68" fillId="0" borderId="0" xfId="0" applyFont="1"/>
    <xf numFmtId="0" fontId="3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/>
    </xf>
    <xf numFmtId="164" fontId="64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/>
    <xf numFmtId="0" fontId="10" fillId="0" borderId="2" xfId="0" applyFont="1" applyBorder="1" applyAlignment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0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/>
    </xf>
    <xf numFmtId="0" fontId="10" fillId="0" borderId="0" xfId="0" applyFont="1" applyBorder="1" applyAlignment="1"/>
    <xf numFmtId="0" fontId="5" fillId="0" borderId="0" xfId="0" applyFont="1" applyBorder="1" applyAlignment="1"/>
    <xf numFmtId="164" fontId="31" fillId="0" borderId="6" xfId="0" applyNumberFormat="1" applyFont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23" fillId="0" borderId="0" xfId="0" applyNumberFormat="1" applyFont="1"/>
    <xf numFmtId="0" fontId="23" fillId="0" borderId="0" xfId="0" applyFont="1"/>
    <xf numFmtId="0" fontId="75" fillId="0" borderId="0" xfId="0" applyFont="1"/>
    <xf numFmtId="0" fontId="34" fillId="0" borderId="0" xfId="0" applyFont="1" applyAlignment="1"/>
    <xf numFmtId="0" fontId="76" fillId="0" borderId="0" xfId="0" applyFont="1"/>
    <xf numFmtId="0" fontId="77" fillId="0" borderId="0" xfId="0" applyFont="1"/>
    <xf numFmtId="0" fontId="65" fillId="0" borderId="0" xfId="0" applyFont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22" fillId="0" borderId="0" xfId="0" applyFont="1"/>
    <xf numFmtId="0" fontId="10" fillId="2" borderId="3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9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wrapText="1"/>
    </xf>
    <xf numFmtId="0" fontId="10" fillId="2" borderId="3" xfId="1" applyFont="1" applyFill="1" applyBorder="1" applyAlignment="1">
      <alignment horizontal="center"/>
    </xf>
    <xf numFmtId="164" fontId="33" fillId="2" borderId="3" xfId="1" applyNumberFormat="1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164" fontId="33" fillId="2" borderId="3" xfId="1" applyNumberFormat="1" applyFont="1" applyFill="1" applyBorder="1" applyAlignment="1">
      <alignment horizontal="center" vertical="center"/>
    </xf>
    <xf numFmtId="164" fontId="55" fillId="2" borderId="3" xfId="1" applyNumberFormat="1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 wrapText="1"/>
    </xf>
    <xf numFmtId="164" fontId="33" fillId="2" borderId="4" xfId="0" applyNumberFormat="1" applyFont="1" applyFill="1" applyBorder="1" applyAlignment="1">
      <alignment horizontal="center"/>
    </xf>
    <xf numFmtId="0" fontId="0" fillId="2" borderId="0" xfId="0" applyFill="1"/>
    <xf numFmtId="164" fontId="33" fillId="2" borderId="9" xfId="1" applyNumberFormat="1" applyFont="1" applyFill="1" applyBorder="1" applyAlignment="1">
      <alignment horizontal="center" vertical="center"/>
    </xf>
    <xf numFmtId="164" fontId="33" fillId="2" borderId="4" xfId="1" applyNumberFormat="1" applyFont="1" applyFill="1" applyBorder="1" applyAlignment="1">
      <alignment horizontal="center" vertical="center"/>
    </xf>
    <xf numFmtId="164" fontId="33" fillId="2" borderId="4" xfId="0" applyNumberFormat="1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164" fontId="33" fillId="2" borderId="4" xfId="1" applyNumberFormat="1" applyFont="1" applyFill="1" applyBorder="1" applyAlignment="1">
      <alignment horizontal="center"/>
    </xf>
    <xf numFmtId="164" fontId="33" fillId="2" borderId="9" xfId="1" applyNumberFormat="1" applyFont="1" applyFill="1" applyBorder="1" applyAlignment="1">
      <alignment horizontal="center"/>
    </xf>
    <xf numFmtId="164" fontId="33" fillId="2" borderId="5" xfId="1" applyNumberFormat="1" applyFont="1" applyFill="1" applyBorder="1" applyAlignment="1">
      <alignment horizontal="center"/>
    </xf>
    <xf numFmtId="164" fontId="34" fillId="2" borderId="3" xfId="0" applyNumberFormat="1" applyFont="1" applyFill="1" applyBorder="1" applyAlignment="1">
      <alignment horizontal="center"/>
    </xf>
    <xf numFmtId="164" fontId="34" fillId="2" borderId="0" xfId="0" applyNumberFormat="1" applyFont="1" applyFill="1" applyAlignment="1">
      <alignment horizontal="center"/>
    </xf>
    <xf numFmtId="164" fontId="33" fillId="2" borderId="6" xfId="0" applyNumberFormat="1" applyFont="1" applyFill="1" applyBorder="1" applyAlignment="1">
      <alignment horizontal="center" wrapText="1"/>
    </xf>
    <xf numFmtId="0" fontId="45" fillId="2" borderId="6" xfId="0" applyFont="1" applyFill="1" applyBorder="1" applyAlignment="1"/>
    <xf numFmtId="0" fontId="45" fillId="2" borderId="3" xfId="0" applyFont="1" applyFill="1" applyBorder="1" applyAlignment="1">
      <alignment wrapText="1"/>
    </xf>
    <xf numFmtId="164" fontId="42" fillId="2" borderId="6" xfId="0" applyNumberFormat="1" applyFont="1" applyFill="1" applyBorder="1" applyAlignment="1">
      <alignment horizontal="center" vertical="center"/>
    </xf>
    <xf numFmtId="164" fontId="42" fillId="2" borderId="6" xfId="0" applyNumberFormat="1" applyFont="1" applyFill="1" applyBorder="1" applyAlignment="1">
      <alignment horizontal="center" vertical="center" wrapText="1"/>
    </xf>
    <xf numFmtId="164" fontId="42" fillId="2" borderId="5" xfId="0" applyNumberFormat="1" applyFont="1" applyFill="1" applyBorder="1" applyAlignment="1">
      <alignment horizontal="center" vertical="center"/>
    </xf>
    <xf numFmtId="164" fontId="79" fillId="2" borderId="3" xfId="0" applyNumberFormat="1" applyFont="1" applyFill="1" applyBorder="1" applyAlignment="1">
      <alignment horizontal="center" vertical="center"/>
    </xf>
    <xf numFmtId="164" fontId="42" fillId="2" borderId="3" xfId="0" applyNumberFormat="1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/>
    </xf>
    <xf numFmtId="164" fontId="42" fillId="2" borderId="5" xfId="0" applyNumberFormat="1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/>
    </xf>
    <xf numFmtId="0" fontId="45" fillId="0" borderId="4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45" fillId="0" borderId="6" xfId="0" applyFont="1" applyBorder="1" applyAlignment="1">
      <alignment horizontal="left" vertical="center"/>
    </xf>
    <xf numFmtId="0" fontId="45" fillId="0" borderId="7" xfId="0" applyFont="1" applyBorder="1" applyAlignment="1">
      <alignment vertical="top"/>
    </xf>
    <xf numFmtId="0" fontId="45" fillId="0" borderId="8" xfId="0" applyFont="1" applyBorder="1"/>
    <xf numFmtId="0" fontId="45" fillId="0" borderId="4" xfId="0" applyFont="1" applyBorder="1" applyAlignment="1">
      <alignment vertical="top"/>
    </xf>
    <xf numFmtId="0" fontId="45" fillId="0" borderId="6" xfId="0" applyFont="1" applyBorder="1" applyAlignment="1"/>
    <xf numFmtId="0" fontId="45" fillId="0" borderId="10" xfId="0" applyFont="1" applyBorder="1" applyAlignment="1">
      <alignment vertical="top"/>
    </xf>
    <xf numFmtId="0" fontId="45" fillId="0" borderId="11" xfId="0" applyFont="1" applyBorder="1" applyAlignment="1"/>
    <xf numFmtId="0" fontId="17" fillId="0" borderId="4" xfId="0" applyFont="1" applyBorder="1" applyAlignment="1">
      <alignment horizontal="center"/>
    </xf>
    <xf numFmtId="0" fontId="45" fillId="0" borderId="1" xfId="0" applyFont="1" applyBorder="1" applyAlignment="1">
      <alignment vertical="top"/>
    </xf>
    <xf numFmtId="0" fontId="45" fillId="0" borderId="14" xfId="0" applyFont="1" applyBorder="1"/>
    <xf numFmtId="0" fontId="45" fillId="0" borderId="2" xfId="0" applyFont="1" applyBorder="1" applyAlignment="1"/>
    <xf numFmtId="0" fontId="45" fillId="0" borderId="5" xfId="0" applyFont="1" applyBorder="1"/>
    <xf numFmtId="164" fontId="42" fillId="2" borderId="0" xfId="0" applyNumberFormat="1" applyFont="1" applyFill="1" applyAlignment="1">
      <alignment horizontal="center" vertical="center"/>
    </xf>
    <xf numFmtId="0" fontId="45" fillId="0" borderId="15" xfId="0" applyFont="1" applyBorder="1" applyAlignment="1">
      <alignment vertical="top"/>
    </xf>
    <xf numFmtId="0" fontId="45" fillId="0" borderId="8" xfId="0" applyFont="1" applyBorder="1" applyAlignment="1"/>
    <xf numFmtId="0" fontId="45" fillId="0" borderId="5" xfId="0" applyFont="1" applyBorder="1" applyAlignment="1">
      <alignment vertical="top"/>
    </xf>
    <xf numFmtId="0" fontId="17" fillId="0" borderId="1" xfId="0" applyFont="1" applyBorder="1" applyAlignment="1">
      <alignment horizontal="center"/>
    </xf>
    <xf numFmtId="0" fontId="45" fillId="0" borderId="5" xfId="0" applyFont="1" applyBorder="1" applyAlignment="1"/>
    <xf numFmtId="0" fontId="45" fillId="0" borderId="3" xfId="0" applyFont="1" applyBorder="1" applyAlignment="1">
      <alignment vertical="top"/>
    </xf>
    <xf numFmtId="0" fontId="45" fillId="0" borderId="3" xfId="0" applyFont="1" applyBorder="1" applyAlignment="1"/>
    <xf numFmtId="0" fontId="44" fillId="0" borderId="4" xfId="0" applyFont="1" applyBorder="1" applyAlignment="1">
      <alignment horizontal="center"/>
    </xf>
    <xf numFmtId="0" fontId="45" fillId="0" borderId="4" xfId="0" applyFont="1" applyFill="1" applyBorder="1" applyAlignment="1">
      <alignment vertical="top"/>
    </xf>
    <xf numFmtId="0" fontId="45" fillId="0" borderId="6" xfId="0" applyFont="1" applyFill="1" applyBorder="1" applyAlignment="1">
      <alignment vertical="top"/>
    </xf>
    <xf numFmtId="0" fontId="45" fillId="0" borderId="1" xfId="0" applyFont="1" applyFill="1" applyBorder="1" applyAlignment="1">
      <alignment vertical="top"/>
    </xf>
    <xf numFmtId="0" fontId="45" fillId="0" borderId="2" xfId="0" applyFont="1" applyFill="1" applyBorder="1" applyAlignment="1">
      <alignment vertical="top"/>
    </xf>
    <xf numFmtId="0" fontId="45" fillId="0" borderId="3" xfId="0" applyFont="1" applyBorder="1"/>
    <xf numFmtId="0" fontId="17" fillId="0" borderId="4" xfId="0" applyFont="1" applyBorder="1" applyAlignment="1"/>
    <xf numFmtId="0" fontId="44" fillId="0" borderId="14" xfId="0" applyFont="1" applyBorder="1" applyAlignment="1"/>
    <xf numFmtId="0" fontId="74" fillId="0" borderId="14" xfId="0" applyFont="1" applyBorder="1" applyAlignment="1">
      <alignment vertical="top"/>
    </xf>
    <xf numFmtId="0" fontId="44" fillId="0" borderId="2" xfId="0" applyFont="1" applyBorder="1"/>
    <xf numFmtId="0" fontId="15" fillId="0" borderId="13" xfId="0" applyFont="1" applyBorder="1" applyAlignment="1">
      <alignment vertical="center" textRotation="90"/>
    </xf>
    <xf numFmtId="0" fontId="17" fillId="0" borderId="7" xfId="0" applyFont="1" applyBorder="1" applyAlignment="1"/>
    <xf numFmtId="164" fontId="79" fillId="2" borderId="6" xfId="0" applyNumberFormat="1" applyFont="1" applyFill="1" applyBorder="1" applyAlignment="1">
      <alignment horizontal="center" vertical="center"/>
    </xf>
    <xf numFmtId="164" fontId="79" fillId="2" borderId="5" xfId="0" applyNumberFormat="1" applyFont="1" applyFill="1" applyBorder="1" applyAlignment="1">
      <alignment horizontal="center" vertical="center"/>
    </xf>
    <xf numFmtId="0" fontId="81" fillId="0" borderId="1" xfId="0" applyFont="1" applyBorder="1" applyAlignment="1"/>
    <xf numFmtId="0" fontId="44" fillId="0" borderId="10" xfId="0" applyFont="1" applyBorder="1" applyAlignment="1"/>
    <xf numFmtId="0" fontId="44" fillId="0" borderId="0" xfId="0" applyFont="1" applyBorder="1"/>
    <xf numFmtId="0" fontId="44" fillId="0" borderId="11" xfId="0" applyFont="1" applyBorder="1"/>
    <xf numFmtId="0" fontId="15" fillId="0" borderId="13" xfId="0" applyFont="1" applyFill="1" applyBorder="1" applyAlignment="1">
      <alignment vertical="center" textRotation="90"/>
    </xf>
    <xf numFmtId="0" fontId="45" fillId="0" borderId="5" xfId="0" applyFont="1" applyFill="1" applyBorder="1" applyAlignment="1"/>
    <xf numFmtId="0" fontId="44" fillId="0" borderId="6" xfId="0" applyFont="1" applyFill="1" applyBorder="1"/>
    <xf numFmtId="0" fontId="79" fillId="2" borderId="6" xfId="0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vertical="top"/>
    </xf>
    <xf numFmtId="0" fontId="45" fillId="0" borderId="15" xfId="0" applyFont="1" applyFill="1" applyBorder="1" applyAlignment="1"/>
    <xf numFmtId="0" fontId="44" fillId="0" borderId="8" xfId="0" applyFont="1" applyFill="1" applyBorder="1"/>
    <xf numFmtId="0" fontId="15" fillId="0" borderId="9" xfId="0" applyFont="1" applyBorder="1" applyAlignment="1">
      <alignment vertical="center" textRotation="90"/>
    </xf>
    <xf numFmtId="0" fontId="16" fillId="0" borderId="4" xfId="0" applyFont="1" applyBorder="1"/>
    <xf numFmtId="0" fontId="19" fillId="0" borderId="5" xfId="0" applyFont="1" applyBorder="1" applyAlignment="1"/>
    <xf numFmtId="0" fontId="44" fillId="0" borderId="5" xfId="0" applyFont="1" applyBorder="1" applyAlignment="1"/>
    <xf numFmtId="0" fontId="44" fillId="0" borderId="5" xfId="0" applyFont="1" applyBorder="1"/>
    <xf numFmtId="0" fontId="44" fillId="0" borderId="6" xfId="0" applyFont="1" applyBorder="1"/>
    <xf numFmtId="0" fontId="19" fillId="0" borderId="0" xfId="0" applyFont="1" applyBorder="1" applyAlignment="1"/>
    <xf numFmtId="0" fontId="79" fillId="0" borderId="0" xfId="0" applyFont="1" applyBorder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1" fillId="2" borderId="0" xfId="0" applyFont="1" applyFill="1"/>
    <xf numFmtId="0" fontId="3" fillId="2" borderId="3" xfId="0" applyFont="1" applyFill="1" applyBorder="1" applyAlignment="1">
      <alignment vertical="center"/>
    </xf>
    <xf numFmtId="164" fontId="12" fillId="2" borderId="12" xfId="0" applyNumberFormat="1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164" fontId="40" fillId="2" borderId="3" xfId="0" applyNumberFormat="1" applyFont="1" applyFill="1" applyBorder="1" applyAlignment="1">
      <alignment horizontal="center"/>
    </xf>
    <xf numFmtId="164" fontId="40" fillId="2" borderId="4" xfId="0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164" fontId="13" fillId="2" borderId="13" xfId="0" applyNumberFormat="1" applyFont="1" applyFill="1" applyBorder="1" applyAlignment="1">
      <alignment horizontal="center"/>
    </xf>
    <xf numFmtId="0" fontId="40" fillId="2" borderId="6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wrapText="1"/>
    </xf>
    <xf numFmtId="0" fontId="3" fillId="2" borderId="12" xfId="0" applyFont="1" applyFill="1" applyBorder="1"/>
    <xf numFmtId="0" fontId="10" fillId="2" borderId="13" xfId="0" applyFont="1" applyFill="1" applyBorder="1" applyAlignment="1">
      <alignment wrapText="1"/>
    </xf>
    <xf numFmtId="0" fontId="3" fillId="2" borderId="9" xfId="0" applyFont="1" applyFill="1" applyBorder="1"/>
    <xf numFmtId="0" fontId="82" fillId="2" borderId="0" xfId="0" applyFont="1" applyFill="1"/>
    <xf numFmtId="0" fontId="82" fillId="2" borderId="0" xfId="0" applyFont="1" applyFill="1" applyAlignment="1"/>
    <xf numFmtId="0" fontId="33" fillId="2" borderId="0" xfId="0" applyFont="1" applyFill="1" applyAlignment="1">
      <alignment vertical="center"/>
    </xf>
    <xf numFmtId="0" fontId="82" fillId="2" borderId="0" xfId="0" applyFont="1" applyFill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0" applyFont="1"/>
    <xf numFmtId="0" fontId="42" fillId="0" borderId="0" xfId="0" applyFont="1" applyBorder="1"/>
    <xf numFmtId="0" fontId="45" fillId="0" borderId="13" xfId="0" applyFont="1" applyBorder="1" applyAlignment="1">
      <alignment vertical="top" wrapText="1"/>
    </xf>
    <xf numFmtId="0" fontId="45" fillId="0" borderId="0" xfId="0" applyFont="1"/>
    <xf numFmtId="0" fontId="45" fillId="0" borderId="12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42" fillId="2" borderId="0" xfId="0" applyFont="1" applyFill="1"/>
    <xf numFmtId="0" fontId="42" fillId="2" borderId="0" xfId="0" applyFont="1" applyFill="1" applyBorder="1"/>
    <xf numFmtId="0" fontId="43" fillId="2" borderId="0" xfId="0" applyFont="1" applyFill="1" applyAlignment="1">
      <alignment horizontal="left"/>
    </xf>
    <xf numFmtId="0" fontId="45" fillId="2" borderId="13" xfId="0" applyFont="1" applyFill="1" applyBorder="1" applyAlignment="1">
      <alignment vertical="top" wrapText="1"/>
    </xf>
    <xf numFmtId="0" fontId="45" fillId="2" borderId="0" xfId="0" applyFont="1" applyFill="1"/>
    <xf numFmtId="0" fontId="45" fillId="2" borderId="12" xfId="0" applyFont="1" applyFill="1" applyBorder="1" applyAlignment="1">
      <alignment vertical="top" wrapText="1"/>
    </xf>
    <xf numFmtId="0" fontId="4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3" fillId="2" borderId="3" xfId="0" applyFont="1" applyFill="1" applyBorder="1"/>
    <xf numFmtId="164" fontId="84" fillId="2" borderId="3" xfId="0" applyNumberFormat="1" applyFont="1" applyFill="1" applyBorder="1" applyAlignment="1">
      <alignment vertical="top" wrapText="1"/>
    </xf>
    <xf numFmtId="164" fontId="84" fillId="0" borderId="3" xfId="0" applyNumberFormat="1" applyFont="1" applyBorder="1" applyAlignment="1">
      <alignment vertical="top" wrapText="1"/>
    </xf>
    <xf numFmtId="164" fontId="42" fillId="2" borderId="3" xfId="0" applyNumberFormat="1" applyFont="1" applyFill="1" applyBorder="1"/>
    <xf numFmtId="164" fontId="33" fillId="2" borderId="4" xfId="1" applyNumberFormat="1" applyFont="1" applyFill="1" applyBorder="1" applyAlignment="1">
      <alignment horizontal="center"/>
    </xf>
    <xf numFmtId="164" fontId="33" fillId="2" borderId="6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wrapText="1"/>
    </xf>
    <xf numFmtId="0" fontId="10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0" fontId="5" fillId="2" borderId="2" xfId="1" applyFont="1" applyFill="1" applyBorder="1"/>
    <xf numFmtId="0" fontId="5" fillId="2" borderId="7" xfId="1" applyFont="1" applyFill="1" applyBorder="1"/>
    <xf numFmtId="0" fontId="5" fillId="2" borderId="8" xfId="1" applyFont="1" applyFill="1" applyBorder="1"/>
    <xf numFmtId="0" fontId="5" fillId="2" borderId="3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164" fontId="33" fillId="2" borderId="3" xfId="0" applyNumberFormat="1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164" fontId="33" fillId="2" borderId="3" xfId="0" applyNumberFormat="1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6" xfId="1" applyFont="1" applyFill="1" applyBorder="1" applyAlignment="1">
      <alignment horizontal="center"/>
    </xf>
    <xf numFmtId="164" fontId="33" fillId="2" borderId="3" xfId="1" applyNumberFormat="1" applyFont="1" applyFill="1" applyBorder="1" applyAlignment="1">
      <alignment horizontal="center"/>
    </xf>
    <xf numFmtId="0" fontId="33" fillId="2" borderId="3" xfId="1" applyFont="1" applyFill="1" applyBorder="1" applyAlignment="1">
      <alignment horizontal="center"/>
    </xf>
    <xf numFmtId="164" fontId="33" fillId="2" borderId="4" xfId="1" applyNumberFormat="1" applyFont="1" applyFill="1" applyBorder="1" applyAlignment="1">
      <alignment horizontal="center" vertical="center"/>
    </xf>
    <xf numFmtId="0" fontId="33" fillId="2" borderId="6" xfId="1" applyFont="1" applyFill="1" applyBorder="1" applyAlignment="1">
      <alignment horizontal="center" vertical="center"/>
    </xf>
    <xf numFmtId="164" fontId="33" fillId="2" borderId="3" xfId="1" applyNumberFormat="1" applyFont="1" applyFill="1" applyBorder="1" applyAlignment="1">
      <alignment horizontal="center" vertical="center"/>
    </xf>
    <xf numFmtId="0" fontId="33" fillId="2" borderId="3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/>
    <xf numFmtId="0" fontId="4" fillId="2" borderId="5" xfId="1" applyFont="1" applyFill="1" applyBorder="1" applyAlignment="1"/>
    <xf numFmtId="0" fontId="4" fillId="2" borderId="6" xfId="1" applyFont="1" applyFill="1" applyBorder="1" applyAlignment="1"/>
    <xf numFmtId="0" fontId="4" fillId="2" borderId="3" xfId="1" applyFont="1" applyFill="1" applyBorder="1" applyAlignment="1">
      <alignment horizontal="center" wrapText="1"/>
    </xf>
    <xf numFmtId="0" fontId="10" fillId="2" borderId="12" xfId="1" applyFont="1" applyFill="1" applyBorder="1" applyAlignment="1">
      <alignment horizontal="center" vertical="center" textRotation="90" wrapText="1"/>
    </xf>
    <xf numFmtId="0" fontId="10" fillId="2" borderId="13" xfId="1" applyFont="1" applyFill="1" applyBorder="1" applyAlignment="1">
      <alignment horizontal="center" vertical="center" textRotation="90" wrapText="1"/>
    </xf>
    <xf numFmtId="0" fontId="10" fillId="2" borderId="9" xfId="1" applyFont="1" applyFill="1" applyBorder="1" applyAlignment="1">
      <alignment horizontal="center" vertic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40" fillId="2" borderId="4" xfId="0" applyNumberFormat="1" applyFont="1" applyFill="1" applyBorder="1" applyAlignment="1">
      <alignment horizontal="center"/>
    </xf>
    <xf numFmtId="0" fontId="40" fillId="2" borderId="6" xfId="0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/>
    </xf>
    <xf numFmtId="0" fontId="83" fillId="2" borderId="0" xfId="0" applyFont="1" applyFill="1" applyAlignment="1">
      <alignment horizontal="center" vertical="center"/>
    </xf>
    <xf numFmtId="0" fontId="10" fillId="2" borderId="14" xfId="0" applyFont="1" applyFill="1" applyBorder="1" applyAlignment="1">
      <alignment horizontal="center" wrapText="1"/>
    </xf>
    <xf numFmtId="0" fontId="10" fillId="2" borderId="15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6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left" vertical="top"/>
    </xf>
    <xf numFmtId="0" fontId="45" fillId="0" borderId="5" xfId="0" applyFont="1" applyBorder="1" applyAlignment="1">
      <alignment horizontal="left" vertical="top"/>
    </xf>
    <xf numFmtId="0" fontId="45" fillId="0" borderId="6" xfId="0" applyFont="1" applyBorder="1" applyAlignment="1">
      <alignment horizontal="left" vertical="top"/>
    </xf>
    <xf numFmtId="0" fontId="45" fillId="0" borderId="1" xfId="0" applyFont="1" applyFill="1" applyBorder="1" applyAlignment="1">
      <alignment horizontal="center" vertical="center" textRotation="90"/>
    </xf>
    <xf numFmtId="0" fontId="45" fillId="0" borderId="14" xfId="0" applyFont="1" applyFill="1" applyBorder="1" applyAlignment="1">
      <alignment horizontal="center" vertical="center" textRotation="90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7" xfId="0" applyFont="1" applyFill="1" applyBorder="1" applyAlignment="1">
      <alignment horizontal="center" vertical="center" textRotation="90"/>
    </xf>
    <xf numFmtId="0" fontId="45" fillId="0" borderId="8" xfId="0" applyFont="1" applyFill="1" applyBorder="1" applyAlignment="1">
      <alignment horizontal="center" vertical="center" textRotation="90"/>
    </xf>
    <xf numFmtId="0" fontId="45" fillId="0" borderId="3" xfId="0" applyFont="1" applyBorder="1" applyAlignment="1">
      <alignment horizontal="left" vertical="top"/>
    </xf>
    <xf numFmtId="0" fontId="78" fillId="0" borderId="12" xfId="0" applyFont="1" applyBorder="1" applyAlignment="1">
      <alignment horizontal="center" textRotation="90"/>
    </xf>
    <xf numFmtId="0" fontId="78" fillId="0" borderId="13" xfId="0" applyFont="1" applyBorder="1" applyAlignment="1">
      <alignment horizontal="center" textRotation="90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textRotation="90" wrapText="1"/>
    </xf>
    <xf numFmtId="0" fontId="45" fillId="0" borderId="13" xfId="0" applyFont="1" applyBorder="1" applyAlignment="1">
      <alignment horizontal="center" vertical="center" textRotation="90" wrapText="1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45" fillId="0" borderId="12" xfId="0" applyFont="1" applyBorder="1" applyAlignment="1">
      <alignment horizontal="center" vertical="center" textRotation="90"/>
    </xf>
    <xf numFmtId="0" fontId="45" fillId="0" borderId="13" xfId="0" applyFont="1" applyBorder="1" applyAlignment="1">
      <alignment horizontal="center" vertical="center" textRotation="90"/>
    </xf>
    <xf numFmtId="0" fontId="45" fillId="0" borderId="9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 vertical="center" wrapText="1"/>
    </xf>
    <xf numFmtId="0" fontId="80" fillId="0" borderId="3" xfId="0" applyFont="1" applyBorder="1" applyAlignment="1">
      <alignment horizontal="center" vertical="center" textRotation="90" wrapText="1"/>
    </xf>
    <xf numFmtId="0" fontId="80" fillId="0" borderId="12" xfId="0" applyFont="1" applyBorder="1" applyAlignment="1">
      <alignment horizontal="center" vertical="center" textRotation="90"/>
    </xf>
    <xf numFmtId="0" fontId="80" fillId="0" borderId="13" xfId="0" applyFont="1" applyBorder="1" applyAlignment="1">
      <alignment horizontal="center" vertical="center" textRotation="90"/>
    </xf>
    <xf numFmtId="0" fontId="80" fillId="0" borderId="9" xfId="0" applyFont="1" applyBorder="1" applyAlignment="1">
      <alignment horizontal="center" vertical="center" textRotation="90"/>
    </xf>
    <xf numFmtId="0" fontId="45" fillId="0" borderId="9" xfId="0" applyFont="1" applyBorder="1" applyAlignment="1">
      <alignment horizontal="center" vertical="center" textRotation="90" wrapText="1"/>
    </xf>
    <xf numFmtId="0" fontId="45" fillId="0" borderId="3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/>
    </xf>
    <xf numFmtId="0" fontId="45" fillId="0" borderId="1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5" fillId="0" borderId="3" xfId="0" applyFont="1" applyBorder="1" applyAlignment="1">
      <alignment horizontal="center" vertical="center" textRotation="90"/>
    </xf>
    <xf numFmtId="0" fontId="45" fillId="0" borderId="4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45" fillId="0" borderId="6" xfId="0" applyFont="1" applyBorder="1" applyAlignment="1">
      <alignment horizontal="left" vertical="center"/>
    </xf>
    <xf numFmtId="0" fontId="45" fillId="0" borderId="4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vertical="center" wrapText="1"/>
    </xf>
    <xf numFmtId="0" fontId="45" fillId="0" borderId="6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textRotation="90" wrapText="1"/>
    </xf>
    <xf numFmtId="0" fontId="45" fillId="0" borderId="10" xfId="0" applyFont="1" applyBorder="1" applyAlignment="1">
      <alignment horizontal="center" vertical="center" textRotation="90" wrapText="1"/>
    </xf>
    <xf numFmtId="0" fontId="45" fillId="0" borderId="7" xfId="0" applyFont="1" applyBorder="1" applyAlignment="1">
      <alignment horizontal="center" vertical="center" textRotation="90" wrapText="1"/>
    </xf>
    <xf numFmtId="0" fontId="45" fillId="2" borderId="4" xfId="0" applyFont="1" applyFill="1" applyBorder="1" applyAlignment="1">
      <alignment horizontal="center" vertical="top" wrapText="1"/>
    </xf>
    <xf numFmtId="0" fontId="45" fillId="2" borderId="6" xfId="0" applyFont="1" applyFill="1" applyBorder="1" applyAlignment="1">
      <alignment horizontal="center" vertical="top" wrapText="1"/>
    </xf>
    <xf numFmtId="0" fontId="43" fillId="0" borderId="0" xfId="0" applyFont="1" applyAlignment="1">
      <alignment vertical="center"/>
    </xf>
    <xf numFmtId="0" fontId="43" fillId="0" borderId="15" xfId="0" applyFont="1" applyBorder="1" applyAlignment="1">
      <alignment vertical="center"/>
    </xf>
    <xf numFmtId="0" fontId="78" fillId="0" borderId="12" xfId="0" applyFont="1" applyBorder="1" applyAlignment="1">
      <alignment horizontal="center" vertical="center" textRotation="90"/>
    </xf>
    <xf numFmtId="0" fontId="78" fillId="0" borderId="13" xfId="0" applyFont="1" applyBorder="1" applyAlignment="1">
      <alignment horizontal="center" vertical="center" textRotation="90"/>
    </xf>
    <xf numFmtId="0" fontId="78" fillId="0" borderId="7" xfId="0" applyFont="1" applyBorder="1" applyAlignment="1">
      <alignment horizontal="center" vertical="center" textRotation="90"/>
    </xf>
    <xf numFmtId="0" fontId="44" fillId="0" borderId="4" xfId="0" applyFont="1" applyBorder="1" applyAlignment="1">
      <alignment horizontal="center" wrapText="1"/>
    </xf>
    <xf numFmtId="0" fontId="44" fillId="0" borderId="4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wrapText="1"/>
    </xf>
    <xf numFmtId="0" fontId="44" fillId="2" borderId="5" xfId="0" applyFont="1" applyFill="1" applyBorder="1" applyAlignment="1">
      <alignment horizontal="center"/>
    </xf>
    <xf numFmtId="0" fontId="44" fillId="2" borderId="6" xfId="0" applyFont="1" applyFill="1" applyBorder="1" applyAlignment="1">
      <alignment horizontal="center"/>
    </xf>
    <xf numFmtId="0" fontId="45" fillId="2" borderId="5" xfId="0" applyFont="1" applyFill="1" applyBorder="1" applyAlignment="1">
      <alignment horizontal="center" vertical="top" wrapText="1"/>
    </xf>
    <xf numFmtId="0" fontId="45" fillId="2" borderId="5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 wrapText="1"/>
    </xf>
    <xf numFmtId="0" fontId="45" fillId="2" borderId="4" xfId="0" applyFont="1" applyFill="1" applyBorder="1" applyAlignment="1">
      <alignment horizont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5" fillId="0" borderId="3" xfId="0" applyFont="1" applyBorder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4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164" fontId="45" fillId="0" borderId="3" xfId="0" applyNumberFormat="1" applyFont="1" applyBorder="1" applyAlignment="1">
      <alignment horizontal="left" vertical="center"/>
    </xf>
    <xf numFmtId="0" fontId="45" fillId="0" borderId="3" xfId="0" applyFont="1" applyBorder="1" applyAlignment="1">
      <alignment horizontal="left" vertical="center"/>
    </xf>
    <xf numFmtId="164" fontId="4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3" fillId="0" borderId="0" xfId="0" applyFont="1"/>
    <xf numFmtId="0" fontId="45" fillId="0" borderId="4" xfId="0" applyFont="1" applyBorder="1" applyAlignment="1">
      <alignment horizontal="center" vertical="top" wrapText="1"/>
    </xf>
    <xf numFmtId="0" fontId="45" fillId="0" borderId="5" xfId="0" applyFont="1" applyBorder="1" applyAlignment="1">
      <alignment horizontal="center" vertical="top" wrapText="1"/>
    </xf>
    <xf numFmtId="0" fontId="45" fillId="0" borderId="6" xfId="0" applyFont="1" applyBorder="1" applyAlignment="1">
      <alignment horizontal="center" vertical="top" wrapText="1"/>
    </xf>
    <xf numFmtId="0" fontId="45" fillId="0" borderId="12" xfId="0" applyFont="1" applyBorder="1" applyAlignment="1">
      <alignment vertical="top" wrapText="1"/>
    </xf>
    <xf numFmtId="0" fontId="45" fillId="0" borderId="9" xfId="0" applyFont="1" applyBorder="1" applyAlignment="1">
      <alignment vertical="top" wrapText="1"/>
    </xf>
    <xf numFmtId="0" fontId="45" fillId="0" borderId="12" xfId="0" applyFont="1" applyBorder="1" applyAlignment="1">
      <alignment horizontal="center" vertical="top" wrapText="1"/>
    </xf>
    <xf numFmtId="0" fontId="45" fillId="0" borderId="9" xfId="0" applyFont="1" applyBorder="1" applyAlignment="1">
      <alignment horizontal="center" vertical="top" wrapText="1"/>
    </xf>
    <xf numFmtId="0" fontId="45" fillId="2" borderId="12" xfId="0" applyFont="1" applyFill="1" applyBorder="1" applyAlignment="1">
      <alignment vertical="top" wrapText="1"/>
    </xf>
    <xf numFmtId="0" fontId="45" fillId="2" borderId="9" xfId="0" applyFont="1" applyFill="1" applyBorder="1" applyAlignment="1">
      <alignment vertical="top" wrapText="1"/>
    </xf>
    <xf numFmtId="0" fontId="45" fillId="2" borderId="12" xfId="0" applyFont="1" applyFill="1" applyBorder="1" applyAlignment="1">
      <alignment horizontal="center" vertical="top" wrapText="1"/>
    </xf>
    <xf numFmtId="0" fontId="45" fillId="2" borderId="9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wrapText="1"/>
    </xf>
    <xf numFmtId="0" fontId="47" fillId="0" borderId="6" xfId="0" applyFont="1" applyBorder="1" applyAlignment="1">
      <alignment horizontal="center" wrapText="1"/>
    </xf>
    <xf numFmtId="0" fontId="47" fillId="0" borderId="4" xfId="0" applyFont="1" applyBorder="1" applyAlignment="1">
      <alignment horizontal="center"/>
    </xf>
    <xf numFmtId="0" fontId="47" fillId="0" borderId="6" xfId="0" applyFont="1" applyBorder="1" applyAlignment="1">
      <alignment horizontal="center"/>
    </xf>
    <xf numFmtId="0" fontId="50" fillId="0" borderId="4" xfId="0" applyFont="1" applyFill="1" applyBorder="1" applyAlignment="1">
      <alignment horizontal="center"/>
    </xf>
    <xf numFmtId="0" fontId="50" fillId="0" borderId="6" xfId="0" applyFont="1" applyFill="1" applyBorder="1" applyAlignment="1">
      <alignment horizontal="center"/>
    </xf>
    <xf numFmtId="164" fontId="50" fillId="0" borderId="4" xfId="0" applyNumberFormat="1" applyFont="1" applyFill="1" applyBorder="1" applyAlignment="1">
      <alignment horizontal="center" wrapText="1"/>
    </xf>
    <xf numFmtId="164" fontId="50" fillId="0" borderId="6" xfId="0" applyNumberFormat="1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164" fontId="46" fillId="0" borderId="4" xfId="0" applyNumberFormat="1" applyFont="1" applyBorder="1" applyAlignment="1">
      <alignment horizontal="center" vertical="center" wrapText="1"/>
    </xf>
    <xf numFmtId="164" fontId="46" fillId="0" borderId="5" xfId="0" applyNumberFormat="1" applyFont="1" applyBorder="1" applyAlignment="1">
      <alignment horizontal="center" vertical="center" wrapText="1"/>
    </xf>
    <xf numFmtId="164" fontId="46" fillId="0" borderId="6" xfId="0" applyNumberFormat="1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60" fillId="0" borderId="0" xfId="0" applyFont="1" applyAlignment="1">
      <alignment horizontal="center" vertical="center"/>
    </xf>
    <xf numFmtId="0" fontId="57" fillId="0" borderId="4" xfId="0" applyFont="1" applyBorder="1" applyAlignment="1">
      <alignment horizontal="center" vertical="top" wrapText="1"/>
    </xf>
    <xf numFmtId="0" fontId="57" fillId="0" borderId="6" xfId="0" applyFont="1" applyBorder="1" applyAlignment="1">
      <alignment horizontal="center" vertical="top" wrapText="1"/>
    </xf>
    <xf numFmtId="0" fontId="57" fillId="0" borderId="5" xfId="0" applyFont="1" applyBorder="1" applyAlignment="1">
      <alignment horizontal="center" vertical="top" wrapText="1"/>
    </xf>
    <xf numFmtId="164" fontId="57" fillId="0" borderId="4" xfId="0" applyNumberFormat="1" applyFont="1" applyBorder="1" applyAlignment="1">
      <alignment horizontal="center"/>
    </xf>
    <xf numFmtId="0" fontId="57" fillId="0" borderId="6" xfId="0" applyFont="1" applyBorder="1" applyAlignment="1">
      <alignment horizontal="center"/>
    </xf>
    <xf numFmtId="164" fontId="57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10" fillId="0" borderId="4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10" fillId="0" borderId="4" xfId="0" applyNumberFormat="1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textRotation="90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2" fillId="0" borderId="4" xfId="0" applyFont="1" applyBorder="1" applyAlignment="1">
      <alignment horizontal="center"/>
    </xf>
    <xf numFmtId="0" fontId="52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2" fillId="0" borderId="0" xfId="0" applyFont="1"/>
    <xf numFmtId="0" fontId="4" fillId="0" borderId="7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2" fillId="0" borderId="4" xfId="0" applyFont="1" applyBorder="1" applyAlignment="1">
      <alignment horizontal="center" wrapText="1"/>
    </xf>
    <xf numFmtId="164" fontId="73" fillId="0" borderId="5" xfId="0" applyNumberFormat="1" applyFont="1" applyBorder="1" applyAlignment="1">
      <alignment horizontal="center"/>
    </xf>
    <xf numFmtId="0" fontId="73" fillId="0" borderId="6" xfId="0" applyFont="1" applyBorder="1" applyAlignment="1">
      <alignment horizontal="center"/>
    </xf>
    <xf numFmtId="164" fontId="73" fillId="0" borderId="4" xfId="0" applyNumberFormat="1" applyFont="1" applyBorder="1" applyAlignment="1">
      <alignment horizontal="center"/>
    </xf>
    <xf numFmtId="164" fontId="73" fillId="0" borderId="6" xfId="0" applyNumberFormat="1" applyFont="1" applyBorder="1" applyAlignment="1">
      <alignment horizontal="center"/>
    </xf>
    <xf numFmtId="0" fontId="74" fillId="0" borderId="4" xfId="0" applyFont="1" applyBorder="1" applyAlignment="1">
      <alignment horizontal="center"/>
    </xf>
    <xf numFmtId="0" fontId="74" fillId="0" borderId="6" xfId="0" applyFont="1" applyBorder="1" applyAlignment="1">
      <alignment horizontal="center"/>
    </xf>
    <xf numFmtId="0" fontId="34" fillId="0" borderId="0" xfId="0" applyFont="1"/>
    <xf numFmtId="0" fontId="7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68" fillId="0" borderId="0" xfId="0" applyFont="1" applyAlignment="1">
      <alignment horizontal="center" vertical="center"/>
    </xf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1" xfId="0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0" fontId="31" fillId="0" borderId="2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6" xfId="0" applyFont="1" applyBorder="1" applyAlignment="1">
      <alignment horizontal="center" wrapText="1"/>
    </xf>
    <xf numFmtId="0" fontId="31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56" fillId="0" borderId="1" xfId="0" applyFont="1" applyBorder="1" applyAlignment="1">
      <alignment horizontal="center" wrapText="1"/>
    </xf>
    <xf numFmtId="0" fontId="56" fillId="0" borderId="14" xfId="0" applyFont="1" applyBorder="1" applyAlignment="1">
      <alignment horizontal="center" wrapText="1"/>
    </xf>
    <xf numFmtId="0" fontId="56" fillId="0" borderId="2" xfId="0" applyFont="1" applyBorder="1" applyAlignment="1">
      <alignment horizontal="center" wrapText="1"/>
    </xf>
    <xf numFmtId="0" fontId="56" fillId="0" borderId="7" xfId="0" applyFont="1" applyBorder="1" applyAlignment="1">
      <alignment horizontal="center" wrapText="1"/>
    </xf>
    <xf numFmtId="0" fontId="56" fillId="0" borderId="15" xfId="0" applyFont="1" applyBorder="1" applyAlignment="1">
      <alignment horizontal="center" wrapText="1"/>
    </xf>
    <xf numFmtId="0" fontId="56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56" fillId="0" borderId="1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textRotation="90" wrapText="1"/>
    </xf>
    <xf numFmtId="0" fontId="10" fillId="0" borderId="14" xfId="0" applyFont="1" applyBorder="1" applyAlignment="1">
      <alignment horizontal="center" textRotation="90" wrapText="1"/>
    </xf>
    <xf numFmtId="0" fontId="10" fillId="0" borderId="2" xfId="0" applyFont="1" applyBorder="1" applyAlignment="1">
      <alignment horizontal="center" textRotation="90" wrapText="1"/>
    </xf>
    <xf numFmtId="0" fontId="10" fillId="0" borderId="10" xfId="0" applyFont="1" applyBorder="1" applyAlignment="1">
      <alignment horizontal="center" textRotation="90" wrapText="1"/>
    </xf>
    <xf numFmtId="0" fontId="10" fillId="0" borderId="0" xfId="0" applyFont="1" applyBorder="1" applyAlignment="1">
      <alignment horizontal="center" textRotation="90" wrapText="1"/>
    </xf>
    <xf numFmtId="0" fontId="10" fillId="0" borderId="11" xfId="0" applyFont="1" applyBorder="1" applyAlignment="1">
      <alignment horizontal="center" textRotation="90" wrapText="1"/>
    </xf>
    <xf numFmtId="0" fontId="10" fillId="0" borderId="7" xfId="0" applyFont="1" applyBorder="1" applyAlignment="1">
      <alignment horizontal="center" textRotation="90" wrapText="1"/>
    </xf>
    <xf numFmtId="0" fontId="10" fillId="0" borderId="15" xfId="0" applyFont="1" applyBorder="1" applyAlignment="1">
      <alignment horizontal="center" textRotation="90" wrapText="1"/>
    </xf>
    <xf numFmtId="0" fontId="10" fillId="0" borderId="8" xfId="0" applyFont="1" applyBorder="1" applyAlignment="1">
      <alignment horizont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8"/>
  <sheetViews>
    <sheetView zoomScale="80" zoomScaleNormal="80" workbookViewId="0">
      <selection activeCell="I16" sqref="I16:J16"/>
    </sheetView>
  </sheetViews>
  <sheetFormatPr defaultRowHeight="15"/>
  <cols>
    <col min="1" max="1" width="5.85546875" customWidth="1"/>
    <col min="2" max="2" width="4" customWidth="1"/>
    <col min="3" max="3" width="11.7109375" customWidth="1"/>
    <col min="4" max="4" width="11.5703125" customWidth="1"/>
    <col min="5" max="5" width="8.28515625" customWidth="1"/>
    <col min="6" max="6" width="9.85546875" customWidth="1"/>
    <col min="7" max="7" width="11.85546875" customWidth="1"/>
    <col min="8" max="8" width="12.140625" customWidth="1"/>
    <col min="9" max="9" width="7" customWidth="1"/>
    <col min="10" max="10" width="6.140625" customWidth="1"/>
    <col min="11" max="11" width="7" customWidth="1"/>
    <col min="12" max="12" width="9.140625" customWidth="1"/>
    <col min="13" max="13" width="8.28515625" customWidth="1"/>
    <col min="14" max="14" width="2.85546875" hidden="1" customWidth="1"/>
    <col min="15" max="15" width="9.28515625" customWidth="1"/>
    <col min="16" max="16" width="11.28515625" customWidth="1"/>
    <col min="17" max="17" width="0.5703125" hidden="1" customWidth="1"/>
    <col min="18" max="18" width="10.7109375" customWidth="1"/>
    <col min="19" max="19" width="12.5703125" customWidth="1"/>
    <col min="20" max="20" width="1.140625" hidden="1" customWidth="1"/>
    <col min="21" max="21" width="8.5703125" customWidth="1"/>
    <col min="22" max="22" width="9.140625" hidden="1" customWidth="1"/>
    <col min="23" max="23" width="8.28515625" customWidth="1"/>
  </cols>
  <sheetData>
    <row r="1" spans="1:27" ht="15.75">
      <c r="A1" s="76"/>
      <c r="B1" s="76"/>
      <c r="C1" s="76"/>
      <c r="D1" s="76"/>
      <c r="E1" s="76"/>
      <c r="F1" s="77"/>
      <c r="G1" s="93"/>
      <c r="H1" s="93"/>
      <c r="I1" s="94" t="s">
        <v>210</v>
      </c>
      <c r="J1" s="93"/>
      <c r="K1" s="93"/>
      <c r="L1" s="93"/>
      <c r="M1" s="76"/>
      <c r="N1" s="77"/>
      <c r="O1" s="75"/>
      <c r="P1" s="77"/>
      <c r="Q1" s="77"/>
      <c r="R1" s="77"/>
      <c r="S1" s="76"/>
      <c r="T1" s="77"/>
      <c r="U1" s="78" t="s">
        <v>211</v>
      </c>
      <c r="V1" s="77"/>
      <c r="W1" s="77"/>
    </row>
    <row r="2" spans="1:27" ht="15.75">
      <c r="A2" s="76"/>
      <c r="B2" s="76"/>
      <c r="C2" s="76"/>
      <c r="D2" s="76"/>
      <c r="E2" s="76"/>
      <c r="F2" s="426" t="s">
        <v>327</v>
      </c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77"/>
      <c r="R2" s="77"/>
      <c r="S2" s="77"/>
      <c r="T2" s="77"/>
      <c r="U2" s="77"/>
      <c r="V2" s="77"/>
      <c r="W2" s="77"/>
    </row>
    <row r="3" spans="1:27">
      <c r="A3" s="154" t="s">
        <v>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</row>
    <row r="4" spans="1:27" ht="15.75">
      <c r="A4" s="433" t="s">
        <v>1</v>
      </c>
      <c r="B4" s="434"/>
      <c r="C4" s="437" t="s">
        <v>2</v>
      </c>
      <c r="D4" s="437"/>
      <c r="E4" s="438" t="s">
        <v>3</v>
      </c>
      <c r="F4" s="439"/>
      <c r="G4" s="440"/>
      <c r="H4" s="441" t="s">
        <v>4</v>
      </c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19" t="s">
        <v>5</v>
      </c>
      <c r="T4" s="442"/>
      <c r="U4" s="450" t="s">
        <v>6</v>
      </c>
      <c r="V4" s="450"/>
      <c r="W4" s="427" t="s">
        <v>7</v>
      </c>
    </row>
    <row r="5" spans="1:27" ht="42.75" customHeight="1">
      <c r="A5" s="435"/>
      <c r="B5" s="436"/>
      <c r="C5" s="437"/>
      <c r="D5" s="437"/>
      <c r="E5" s="275" t="s">
        <v>8</v>
      </c>
      <c r="F5" s="276" t="s">
        <v>9</v>
      </c>
      <c r="G5" s="277" t="s">
        <v>10</v>
      </c>
      <c r="H5" s="278" t="s">
        <v>11</v>
      </c>
      <c r="I5" s="429" t="s">
        <v>12</v>
      </c>
      <c r="J5" s="430"/>
      <c r="K5" s="275" t="s">
        <v>13</v>
      </c>
      <c r="L5" s="279" t="s">
        <v>14</v>
      </c>
      <c r="M5" s="431" t="s">
        <v>15</v>
      </c>
      <c r="N5" s="431"/>
      <c r="O5" s="431"/>
      <c r="P5" s="431" t="s">
        <v>311</v>
      </c>
      <c r="Q5" s="432"/>
      <c r="R5" s="279" t="s">
        <v>10</v>
      </c>
      <c r="S5" s="443"/>
      <c r="T5" s="444"/>
      <c r="U5" s="450"/>
      <c r="V5" s="450"/>
      <c r="W5" s="428"/>
      <c r="Y5" s="206"/>
    </row>
    <row r="6" spans="1:27" ht="31.5" customHeight="1">
      <c r="A6" s="419" t="s">
        <v>17</v>
      </c>
      <c r="B6" s="420"/>
      <c r="C6" s="423" t="s">
        <v>18</v>
      </c>
      <c r="D6" s="423"/>
      <c r="E6" s="280">
        <v>867</v>
      </c>
      <c r="F6" s="280">
        <v>1164</v>
      </c>
      <c r="G6" s="280">
        <f>E6+F6</f>
        <v>2031</v>
      </c>
      <c r="H6" s="280">
        <v>1132</v>
      </c>
      <c r="I6" s="417">
        <v>78</v>
      </c>
      <c r="J6" s="418"/>
      <c r="K6" s="280">
        <v>0</v>
      </c>
      <c r="L6" s="280">
        <v>0</v>
      </c>
      <c r="M6" s="280">
        <v>63</v>
      </c>
      <c r="N6" s="280"/>
      <c r="O6" s="280"/>
      <c r="P6" s="280">
        <v>0</v>
      </c>
      <c r="Q6" s="280"/>
      <c r="R6" s="280">
        <v>1273</v>
      </c>
      <c r="S6" s="280">
        <f>G6-R6</f>
        <v>758</v>
      </c>
      <c r="T6" s="281"/>
      <c r="U6" s="446">
        <v>0</v>
      </c>
      <c r="V6" s="447"/>
      <c r="W6" s="282"/>
    </row>
    <row r="7" spans="1:27" ht="40.5" customHeight="1">
      <c r="A7" s="421"/>
      <c r="B7" s="422"/>
      <c r="C7" s="424" t="s">
        <v>19</v>
      </c>
      <c r="D7" s="425"/>
      <c r="E7" s="280">
        <v>12</v>
      </c>
      <c r="F7" s="280">
        <v>170</v>
      </c>
      <c r="G7" s="283">
        <f>SUM(E7:F7)</f>
        <v>182</v>
      </c>
      <c r="H7" s="280">
        <v>145</v>
      </c>
      <c r="I7" s="417">
        <v>6</v>
      </c>
      <c r="J7" s="418"/>
      <c r="K7" s="280">
        <v>0</v>
      </c>
      <c r="L7" s="280">
        <v>0</v>
      </c>
      <c r="M7" s="280">
        <v>0</v>
      </c>
      <c r="N7" s="280"/>
      <c r="O7" s="280">
        <v>0</v>
      </c>
      <c r="P7" s="280">
        <v>0</v>
      </c>
      <c r="Q7" s="280"/>
      <c r="R7" s="280">
        <f>SUM(H7:Q7)</f>
        <v>151</v>
      </c>
      <c r="S7" s="280">
        <f>G7-R7</f>
        <v>31</v>
      </c>
      <c r="T7" s="284"/>
      <c r="U7" s="284">
        <v>0</v>
      </c>
      <c r="V7" s="284"/>
      <c r="W7" s="282"/>
    </row>
    <row r="8" spans="1:27" ht="47.25" customHeight="1">
      <c r="A8" s="421"/>
      <c r="B8" s="422"/>
      <c r="C8" s="445" t="s">
        <v>297</v>
      </c>
      <c r="D8" s="425"/>
      <c r="E8" s="280">
        <v>212</v>
      </c>
      <c r="F8" s="280">
        <v>334</v>
      </c>
      <c r="G8" s="280">
        <f>E8+F8</f>
        <v>546</v>
      </c>
      <c r="H8" s="280">
        <v>375</v>
      </c>
      <c r="I8" s="417">
        <v>48</v>
      </c>
      <c r="J8" s="418"/>
      <c r="K8" s="280">
        <v>0</v>
      </c>
      <c r="L8" s="280">
        <v>0</v>
      </c>
      <c r="M8" s="280">
        <v>0</v>
      </c>
      <c r="N8" s="280"/>
      <c r="O8" s="280"/>
      <c r="P8" s="280">
        <v>0</v>
      </c>
      <c r="Q8" s="280"/>
      <c r="R8" s="280">
        <f>SUM(H8:Q8)</f>
        <v>423</v>
      </c>
      <c r="S8" s="280">
        <f>G8-R8</f>
        <v>123</v>
      </c>
      <c r="T8" s="281"/>
      <c r="U8" s="446">
        <v>0</v>
      </c>
      <c r="V8" s="447"/>
      <c r="W8" s="285"/>
    </row>
    <row r="9" spans="1:27" ht="30.75" customHeight="1">
      <c r="A9" s="438" t="s">
        <v>10</v>
      </c>
      <c r="B9" s="439"/>
      <c r="C9" s="439"/>
      <c r="D9" s="440"/>
      <c r="E9" s="280">
        <f>E6+E8+E7</f>
        <v>1091</v>
      </c>
      <c r="F9" s="280">
        <f t="shared" ref="F9" si="0">F6+F8+F7</f>
        <v>1668</v>
      </c>
      <c r="G9" s="280">
        <f>G6+G8+G7</f>
        <v>2759</v>
      </c>
      <c r="H9" s="280">
        <f>H6+H7+H8</f>
        <v>1652</v>
      </c>
      <c r="I9" s="417">
        <v>132</v>
      </c>
      <c r="J9" s="418"/>
      <c r="K9" s="280">
        <f>K6+K7+K8</f>
        <v>0</v>
      </c>
      <c r="L9" s="280">
        <f>L6+L7+L8</f>
        <v>0</v>
      </c>
      <c r="M9" s="280">
        <f>M6+M7+M8</f>
        <v>63</v>
      </c>
      <c r="N9" s="280"/>
      <c r="O9" s="280"/>
      <c r="P9" s="280">
        <f>P6+P7+P8</f>
        <v>0</v>
      </c>
      <c r="Q9" s="280"/>
      <c r="R9" s="280">
        <f t="shared" ref="R9:R23" si="1">H9+I9+K9+L9+M9+P9</f>
        <v>1847</v>
      </c>
      <c r="S9" s="280">
        <f t="shared" ref="S9:S23" si="2">G9-R9</f>
        <v>912</v>
      </c>
      <c r="T9" s="281"/>
      <c r="U9" s="286">
        <v>0</v>
      </c>
      <c r="V9" s="287"/>
      <c r="W9" s="282"/>
    </row>
    <row r="10" spans="1:27" ht="23.25" customHeight="1">
      <c r="A10" s="419" t="s">
        <v>20</v>
      </c>
      <c r="B10" s="442"/>
      <c r="C10" s="448" t="s">
        <v>18</v>
      </c>
      <c r="D10" s="449"/>
      <c r="E10" s="280">
        <v>3</v>
      </c>
      <c r="F10" s="280">
        <v>13</v>
      </c>
      <c r="G10" s="280">
        <f>F10+E10</f>
        <v>16</v>
      </c>
      <c r="H10" s="280">
        <v>14</v>
      </c>
      <c r="I10" s="417">
        <v>0</v>
      </c>
      <c r="J10" s="418"/>
      <c r="K10" s="280">
        <v>0</v>
      </c>
      <c r="L10" s="280">
        <v>0</v>
      </c>
      <c r="M10" s="280">
        <v>0</v>
      </c>
      <c r="N10" s="280"/>
      <c r="O10" s="280"/>
      <c r="P10" s="280">
        <v>0</v>
      </c>
      <c r="Q10" s="280"/>
      <c r="R10" s="280">
        <f t="shared" si="1"/>
        <v>14</v>
      </c>
      <c r="S10" s="280">
        <f t="shared" si="2"/>
        <v>2</v>
      </c>
      <c r="T10" s="281"/>
      <c r="U10" s="446">
        <v>0</v>
      </c>
      <c r="V10" s="447"/>
      <c r="W10" s="282"/>
    </row>
    <row r="11" spans="1:27" ht="23.25">
      <c r="A11" s="460"/>
      <c r="B11" s="461"/>
      <c r="C11" s="448" t="s">
        <v>19</v>
      </c>
      <c r="D11" s="449"/>
      <c r="E11" s="280">
        <v>0</v>
      </c>
      <c r="F11" s="280">
        <v>8</v>
      </c>
      <c r="G11" s="280">
        <f>E11+F11</f>
        <v>8</v>
      </c>
      <c r="H11" s="280">
        <v>5</v>
      </c>
      <c r="I11" s="417">
        <v>0</v>
      </c>
      <c r="J11" s="418"/>
      <c r="K11" s="280">
        <v>0</v>
      </c>
      <c r="L11" s="280">
        <v>0</v>
      </c>
      <c r="M11" s="280">
        <v>0</v>
      </c>
      <c r="N11" s="280"/>
      <c r="O11" s="280"/>
      <c r="P11" s="280">
        <v>0</v>
      </c>
      <c r="Q11" s="280"/>
      <c r="R11" s="280">
        <f t="shared" si="1"/>
        <v>5</v>
      </c>
      <c r="S11" s="280">
        <f t="shared" si="2"/>
        <v>3</v>
      </c>
      <c r="T11" s="281"/>
      <c r="U11" s="446">
        <v>0</v>
      </c>
      <c r="V11" s="447"/>
      <c r="W11" s="282"/>
    </row>
    <row r="12" spans="1:27" s="174" customFormat="1" ht="51.75" customHeight="1">
      <c r="A12" s="443"/>
      <c r="B12" s="444"/>
      <c r="C12" s="445" t="s">
        <v>325</v>
      </c>
      <c r="D12" s="425"/>
      <c r="E12" s="283">
        <v>3</v>
      </c>
      <c r="F12" s="283">
        <v>2</v>
      </c>
      <c r="G12" s="288">
        <v>5</v>
      </c>
      <c r="H12" s="283">
        <v>5</v>
      </c>
      <c r="I12" s="456">
        <v>0</v>
      </c>
      <c r="J12" s="457"/>
      <c r="K12" s="283">
        <v>0</v>
      </c>
      <c r="L12" s="283">
        <v>0</v>
      </c>
      <c r="M12" s="280">
        <v>0</v>
      </c>
      <c r="N12" s="280"/>
      <c r="O12" s="280"/>
      <c r="P12" s="458">
        <v>0</v>
      </c>
      <c r="Q12" s="459"/>
      <c r="R12" s="289">
        <f t="shared" si="1"/>
        <v>5</v>
      </c>
      <c r="S12" s="290">
        <f t="shared" si="2"/>
        <v>0</v>
      </c>
      <c r="T12" s="291"/>
      <c r="U12" s="451">
        <v>0</v>
      </c>
      <c r="V12" s="452"/>
      <c r="W12" s="292"/>
    </row>
    <row r="13" spans="1:27" ht="23.25">
      <c r="A13" s="441" t="s">
        <v>10</v>
      </c>
      <c r="B13" s="441"/>
      <c r="C13" s="441"/>
      <c r="D13" s="441"/>
      <c r="E13" s="280">
        <f>E12+E11+E10</f>
        <v>6</v>
      </c>
      <c r="F13" s="280">
        <f>F10+F11+F12</f>
        <v>23</v>
      </c>
      <c r="G13" s="280">
        <f>G10+G11+G12</f>
        <v>29</v>
      </c>
      <c r="H13" s="280">
        <f t="shared" ref="H13" si="3">H10+H11+H12</f>
        <v>24</v>
      </c>
      <c r="I13" s="417">
        <f>I11+I10+I12</f>
        <v>0</v>
      </c>
      <c r="J13" s="453"/>
      <c r="K13" s="280">
        <v>0</v>
      </c>
      <c r="L13" s="280">
        <v>0</v>
      </c>
      <c r="M13" s="280">
        <v>0</v>
      </c>
      <c r="N13" s="280"/>
      <c r="O13" s="280"/>
      <c r="P13" s="454">
        <v>0</v>
      </c>
      <c r="Q13" s="455"/>
      <c r="R13" s="293">
        <f t="shared" si="1"/>
        <v>24</v>
      </c>
      <c r="S13" s="286">
        <f t="shared" si="2"/>
        <v>5</v>
      </c>
      <c r="T13" s="281"/>
      <c r="U13" s="446">
        <v>0</v>
      </c>
      <c r="V13" s="447"/>
      <c r="W13" s="282"/>
    </row>
    <row r="14" spans="1:27" ht="23.25">
      <c r="A14" s="441" t="s">
        <v>21</v>
      </c>
      <c r="B14" s="441"/>
      <c r="C14" s="441"/>
      <c r="D14" s="441"/>
      <c r="E14" s="280">
        <v>0</v>
      </c>
      <c r="F14" s="280">
        <v>0</v>
      </c>
      <c r="G14" s="294">
        <f t="shared" ref="G14" si="4">E14+F14</f>
        <v>0</v>
      </c>
      <c r="H14" s="280">
        <v>0</v>
      </c>
      <c r="I14" s="417">
        <v>0</v>
      </c>
      <c r="J14" s="418"/>
      <c r="K14" s="280">
        <v>0</v>
      </c>
      <c r="L14" s="280">
        <v>0</v>
      </c>
      <c r="M14" s="280">
        <v>0</v>
      </c>
      <c r="N14" s="280"/>
      <c r="O14" s="280"/>
      <c r="P14" s="454">
        <v>0</v>
      </c>
      <c r="Q14" s="455"/>
      <c r="R14" s="293">
        <f t="shared" si="1"/>
        <v>0</v>
      </c>
      <c r="S14" s="286">
        <f t="shared" si="2"/>
        <v>0</v>
      </c>
      <c r="T14" s="281"/>
      <c r="U14" s="446">
        <v>0</v>
      </c>
      <c r="V14" s="447"/>
      <c r="W14" s="282"/>
    </row>
    <row r="15" spans="1:27" ht="23.25">
      <c r="A15" s="441" t="s">
        <v>22</v>
      </c>
      <c r="B15" s="441"/>
      <c r="C15" s="441"/>
      <c r="D15" s="441"/>
      <c r="E15" s="280">
        <f>E13+E9</f>
        <v>1097</v>
      </c>
      <c r="F15" s="280">
        <f>F9+F13</f>
        <v>1691</v>
      </c>
      <c r="G15" s="280">
        <f>G13+G9</f>
        <v>2788</v>
      </c>
      <c r="H15" s="280">
        <f>H9+H13</f>
        <v>1676</v>
      </c>
      <c r="I15" s="417">
        <f>I13+I9</f>
        <v>132</v>
      </c>
      <c r="J15" s="453"/>
      <c r="K15" s="293">
        <f>K9+K13</f>
        <v>0</v>
      </c>
      <c r="L15" s="293">
        <f>L9+L13</f>
        <v>0</v>
      </c>
      <c r="M15" s="293">
        <f t="shared" ref="M15" si="5">M9+M13</f>
        <v>63</v>
      </c>
      <c r="N15" s="295"/>
      <c r="O15" s="293"/>
      <c r="P15" s="454">
        <f>P13+P9</f>
        <v>0</v>
      </c>
      <c r="Q15" s="455"/>
      <c r="R15" s="293">
        <f t="shared" si="1"/>
        <v>1871</v>
      </c>
      <c r="S15" s="280">
        <f>S13+S9</f>
        <v>917</v>
      </c>
      <c r="T15" s="281"/>
      <c r="U15" s="446">
        <f>U6+U7+U8</f>
        <v>0</v>
      </c>
      <c r="V15" s="447"/>
      <c r="W15" s="282"/>
    </row>
    <row r="16" spans="1:27" ht="23.25">
      <c r="A16" s="441" t="s">
        <v>23</v>
      </c>
      <c r="B16" s="441"/>
      <c r="C16" s="441"/>
      <c r="D16" s="441"/>
      <c r="E16" s="280">
        <v>0</v>
      </c>
      <c r="F16" s="280">
        <v>0</v>
      </c>
      <c r="G16" s="296">
        <f>F16+E16</f>
        <v>0</v>
      </c>
      <c r="H16" s="280">
        <v>0</v>
      </c>
      <c r="I16" s="417">
        <v>0</v>
      </c>
      <c r="J16" s="453"/>
      <c r="K16" s="280">
        <v>0</v>
      </c>
      <c r="L16" s="280">
        <v>0</v>
      </c>
      <c r="M16" s="280">
        <v>0</v>
      </c>
      <c r="N16" s="280"/>
      <c r="O16" s="280"/>
      <c r="P16" s="454">
        <v>0</v>
      </c>
      <c r="Q16" s="455"/>
      <c r="R16" s="293">
        <f t="shared" si="1"/>
        <v>0</v>
      </c>
      <c r="S16" s="286">
        <f t="shared" si="2"/>
        <v>0</v>
      </c>
      <c r="T16" s="281"/>
      <c r="U16" s="446">
        <v>0</v>
      </c>
      <c r="V16" s="447"/>
      <c r="W16" s="282"/>
    </row>
    <row r="17" spans="1:23" ht="23.25">
      <c r="A17" s="441" t="s">
        <v>24</v>
      </c>
      <c r="B17" s="441"/>
      <c r="C17" s="441"/>
      <c r="D17" s="441"/>
      <c r="E17" s="280">
        <v>0</v>
      </c>
      <c r="F17" s="280">
        <v>0</v>
      </c>
      <c r="G17" s="297">
        <f t="shared" ref="G17:G22" si="6">F17+E17</f>
        <v>0</v>
      </c>
      <c r="H17" s="280">
        <v>0</v>
      </c>
      <c r="I17" s="417">
        <v>0</v>
      </c>
      <c r="J17" s="453"/>
      <c r="K17" s="280">
        <v>0</v>
      </c>
      <c r="L17" s="280">
        <v>0</v>
      </c>
      <c r="M17" s="280">
        <v>0</v>
      </c>
      <c r="N17" s="280"/>
      <c r="O17" s="280"/>
      <c r="P17" s="454">
        <v>0</v>
      </c>
      <c r="Q17" s="455"/>
      <c r="R17" s="293">
        <f t="shared" si="1"/>
        <v>0</v>
      </c>
      <c r="S17" s="286">
        <f t="shared" si="2"/>
        <v>0</v>
      </c>
      <c r="T17" s="281"/>
      <c r="U17" s="446">
        <v>0</v>
      </c>
      <c r="V17" s="447"/>
      <c r="W17" s="282"/>
    </row>
    <row r="18" spans="1:23" ht="23.25">
      <c r="A18" s="441" t="s">
        <v>25</v>
      </c>
      <c r="B18" s="441"/>
      <c r="C18" s="441"/>
      <c r="D18" s="441"/>
      <c r="E18" s="280">
        <f>E16+E17</f>
        <v>0</v>
      </c>
      <c r="F18" s="280">
        <f t="shared" ref="F18:I18" si="7">F16+F17</f>
        <v>0</v>
      </c>
      <c r="G18" s="280">
        <f t="shared" si="7"/>
        <v>0</v>
      </c>
      <c r="H18" s="280">
        <f t="shared" si="7"/>
        <v>0</v>
      </c>
      <c r="I18" s="417">
        <f t="shared" si="7"/>
        <v>0</v>
      </c>
      <c r="J18" s="418"/>
      <c r="K18" s="280">
        <f t="shared" ref="K18:M18" si="8">K16+K17</f>
        <v>0</v>
      </c>
      <c r="L18" s="280">
        <f t="shared" si="8"/>
        <v>0</v>
      </c>
      <c r="M18" s="280">
        <f t="shared" si="8"/>
        <v>0</v>
      </c>
      <c r="N18" s="280"/>
      <c r="O18" s="280"/>
      <c r="P18" s="454">
        <f>P16+P17</f>
        <v>0</v>
      </c>
      <c r="Q18" s="455"/>
      <c r="R18" s="293">
        <f t="shared" si="1"/>
        <v>0</v>
      </c>
      <c r="S18" s="286">
        <f t="shared" si="2"/>
        <v>0</v>
      </c>
      <c r="T18" s="281"/>
      <c r="U18" s="446">
        <v>0</v>
      </c>
      <c r="V18" s="447"/>
      <c r="W18" s="282"/>
    </row>
    <row r="19" spans="1:23" ht="23.25">
      <c r="A19" s="466" t="s">
        <v>26</v>
      </c>
      <c r="B19" s="441" t="s">
        <v>27</v>
      </c>
      <c r="C19" s="441"/>
      <c r="D19" s="441"/>
      <c r="E19" s="280">
        <v>0</v>
      </c>
      <c r="F19" s="280">
        <v>0</v>
      </c>
      <c r="G19" s="296">
        <f>F19+E19</f>
        <v>0</v>
      </c>
      <c r="H19" s="280">
        <v>0</v>
      </c>
      <c r="I19" s="417">
        <v>0</v>
      </c>
      <c r="J19" s="453"/>
      <c r="K19" s="280">
        <v>0</v>
      </c>
      <c r="L19" s="280">
        <v>0</v>
      </c>
      <c r="M19" s="280">
        <v>0</v>
      </c>
      <c r="N19" s="280"/>
      <c r="O19" s="280"/>
      <c r="P19" s="454">
        <v>0</v>
      </c>
      <c r="Q19" s="455"/>
      <c r="R19" s="293">
        <f t="shared" si="1"/>
        <v>0</v>
      </c>
      <c r="S19" s="286">
        <f t="shared" si="2"/>
        <v>0</v>
      </c>
      <c r="T19" s="281"/>
      <c r="U19" s="446">
        <v>0</v>
      </c>
      <c r="V19" s="447"/>
      <c r="W19" s="282"/>
    </row>
    <row r="20" spans="1:23" ht="23.25">
      <c r="A20" s="467"/>
      <c r="B20" s="441" t="s">
        <v>28</v>
      </c>
      <c r="C20" s="441"/>
      <c r="D20" s="441"/>
      <c r="E20" s="280">
        <v>0</v>
      </c>
      <c r="F20" s="280">
        <v>0</v>
      </c>
      <c r="G20" s="297">
        <f>F20+E20</f>
        <v>0</v>
      </c>
      <c r="H20" s="280">
        <v>0</v>
      </c>
      <c r="I20" s="417">
        <v>0</v>
      </c>
      <c r="J20" s="453"/>
      <c r="K20" s="280">
        <v>0</v>
      </c>
      <c r="L20" s="280">
        <v>0</v>
      </c>
      <c r="M20" s="280">
        <v>0</v>
      </c>
      <c r="N20" s="280"/>
      <c r="O20" s="280"/>
      <c r="P20" s="454">
        <v>0</v>
      </c>
      <c r="Q20" s="455"/>
      <c r="R20" s="293">
        <f t="shared" si="1"/>
        <v>0</v>
      </c>
      <c r="S20" s="286">
        <f t="shared" si="2"/>
        <v>0</v>
      </c>
      <c r="T20" s="281"/>
      <c r="U20" s="446">
        <v>0</v>
      </c>
      <c r="V20" s="447"/>
      <c r="W20" s="282"/>
    </row>
    <row r="21" spans="1:23" ht="23.25">
      <c r="A21" s="467"/>
      <c r="B21" s="441" t="s">
        <v>10</v>
      </c>
      <c r="C21" s="441"/>
      <c r="D21" s="441"/>
      <c r="E21" s="280">
        <f>E19+E20</f>
        <v>0</v>
      </c>
      <c r="F21" s="280">
        <f t="shared" ref="F21:H21" si="9">F19+F20</f>
        <v>0</v>
      </c>
      <c r="G21" s="280">
        <f t="shared" si="9"/>
        <v>0</v>
      </c>
      <c r="H21" s="280">
        <f t="shared" si="9"/>
        <v>0</v>
      </c>
      <c r="I21" s="417">
        <v>0</v>
      </c>
      <c r="J21" s="453"/>
      <c r="K21" s="280">
        <v>0</v>
      </c>
      <c r="L21" s="280">
        <v>0</v>
      </c>
      <c r="M21" s="280">
        <v>0</v>
      </c>
      <c r="N21" s="280"/>
      <c r="O21" s="280"/>
      <c r="P21" s="454">
        <v>0</v>
      </c>
      <c r="Q21" s="455"/>
      <c r="R21" s="293">
        <f t="shared" si="1"/>
        <v>0</v>
      </c>
      <c r="S21" s="286">
        <f t="shared" si="2"/>
        <v>0</v>
      </c>
      <c r="T21" s="281"/>
      <c r="U21" s="446">
        <v>0</v>
      </c>
      <c r="V21" s="447"/>
      <c r="W21" s="282"/>
    </row>
    <row r="22" spans="1:23" ht="23.25" customHeight="1">
      <c r="A22" s="468"/>
      <c r="B22" s="462" t="s">
        <v>29</v>
      </c>
      <c r="C22" s="463"/>
      <c r="D22" s="464"/>
      <c r="E22" s="298">
        <v>0</v>
      </c>
      <c r="F22" s="280">
        <v>0</v>
      </c>
      <c r="G22" s="297">
        <f t="shared" si="6"/>
        <v>0</v>
      </c>
      <c r="H22" s="280">
        <v>0</v>
      </c>
      <c r="I22" s="417">
        <v>0</v>
      </c>
      <c r="J22" s="453"/>
      <c r="K22" s="280">
        <v>0</v>
      </c>
      <c r="L22" s="280">
        <v>0</v>
      </c>
      <c r="M22" s="280">
        <v>0</v>
      </c>
      <c r="N22" s="280"/>
      <c r="O22" s="280"/>
      <c r="P22" s="454">
        <v>0</v>
      </c>
      <c r="Q22" s="455"/>
      <c r="R22" s="293">
        <f t="shared" si="1"/>
        <v>0</v>
      </c>
      <c r="S22" s="286">
        <f t="shared" si="2"/>
        <v>0</v>
      </c>
      <c r="T22" s="281"/>
      <c r="U22" s="446">
        <v>0</v>
      </c>
      <c r="V22" s="447"/>
      <c r="W22" s="282"/>
    </row>
    <row r="23" spans="1:23" ht="23.25">
      <c r="A23" s="465" t="s">
        <v>22</v>
      </c>
      <c r="B23" s="465"/>
      <c r="C23" s="465"/>
      <c r="D23" s="465"/>
      <c r="E23" s="280">
        <f>E21+E18+E15</f>
        <v>1097</v>
      </c>
      <c r="F23" s="280">
        <f>F9+F13</f>
        <v>1691</v>
      </c>
      <c r="G23" s="280">
        <f t="shared" ref="G23:H23" si="10">G21+G18+G15</f>
        <v>2788</v>
      </c>
      <c r="H23" s="280">
        <f t="shared" si="10"/>
        <v>1676</v>
      </c>
      <c r="I23" s="417">
        <f>I15+I18+I21</f>
        <v>132</v>
      </c>
      <c r="J23" s="453"/>
      <c r="K23" s="280">
        <f>K21+K18+K15</f>
        <v>0</v>
      </c>
      <c r="L23" s="280">
        <f>L21+L18+L15</f>
        <v>0</v>
      </c>
      <c r="M23" s="280">
        <f>M15+M18+M21</f>
        <v>63</v>
      </c>
      <c r="N23" s="280"/>
      <c r="O23" s="280"/>
      <c r="P23" s="454">
        <f>P21+P18+P15</f>
        <v>0</v>
      </c>
      <c r="Q23" s="455"/>
      <c r="R23" s="293">
        <f t="shared" si="1"/>
        <v>1871</v>
      </c>
      <c r="S23" s="286">
        <f t="shared" si="2"/>
        <v>917</v>
      </c>
      <c r="T23" s="281"/>
      <c r="U23" s="446">
        <f>U14+U15+U16</f>
        <v>0</v>
      </c>
      <c r="V23" s="447"/>
      <c r="W23" s="282"/>
    </row>
    <row r="25" spans="1:23">
      <c r="D25" s="76"/>
      <c r="E25" s="76"/>
      <c r="F25" s="76"/>
      <c r="G25" s="76"/>
      <c r="H25" s="76"/>
    </row>
    <row r="26" spans="1:23" ht="23.25">
      <c r="C26" s="270" t="s">
        <v>293</v>
      </c>
      <c r="D26" s="76"/>
      <c r="E26" s="76"/>
      <c r="F26" s="76"/>
      <c r="G26" s="76"/>
      <c r="H26" s="76"/>
      <c r="I26" s="268" t="s">
        <v>223</v>
      </c>
      <c r="J26" s="162"/>
      <c r="K26" s="76"/>
      <c r="L26" s="76"/>
    </row>
    <row r="27" spans="1:23" ht="23.25">
      <c r="C27" s="76" t="s">
        <v>309</v>
      </c>
      <c r="D27" s="76"/>
      <c r="E27" s="76"/>
      <c r="F27" s="76"/>
      <c r="G27" s="76"/>
      <c r="H27" s="76"/>
      <c r="I27" s="269" t="s">
        <v>326</v>
      </c>
      <c r="J27" s="269"/>
      <c r="K27" s="269"/>
      <c r="L27" s="76"/>
    </row>
    <row r="28" spans="1:23" ht="23.25">
      <c r="C28" s="76" t="s">
        <v>221</v>
      </c>
      <c r="I28" s="269" t="s">
        <v>224</v>
      </c>
      <c r="J28" s="269"/>
      <c r="K28" s="269"/>
      <c r="L28" s="163"/>
    </row>
  </sheetData>
  <mergeCells count="78">
    <mergeCell ref="A23:D23"/>
    <mergeCell ref="I23:J23"/>
    <mergeCell ref="P23:Q23"/>
    <mergeCell ref="U23:V23"/>
    <mergeCell ref="A19:A22"/>
    <mergeCell ref="B19:D19"/>
    <mergeCell ref="I19:J19"/>
    <mergeCell ref="P19:Q19"/>
    <mergeCell ref="U19:V19"/>
    <mergeCell ref="B20:D20"/>
    <mergeCell ref="I20:J20"/>
    <mergeCell ref="P20:Q20"/>
    <mergeCell ref="U20:V20"/>
    <mergeCell ref="B21:D21"/>
    <mergeCell ref="I22:J22"/>
    <mergeCell ref="I21:J21"/>
    <mergeCell ref="U16:V16"/>
    <mergeCell ref="A14:D14"/>
    <mergeCell ref="U14:V14"/>
    <mergeCell ref="A15:D15"/>
    <mergeCell ref="I15:J15"/>
    <mergeCell ref="P15:Q15"/>
    <mergeCell ref="A16:D16"/>
    <mergeCell ref="I16:J16"/>
    <mergeCell ref="P16:Q16"/>
    <mergeCell ref="P12:Q12"/>
    <mergeCell ref="U10:V10"/>
    <mergeCell ref="A10:B12"/>
    <mergeCell ref="P22:Q22"/>
    <mergeCell ref="U22:V22"/>
    <mergeCell ref="A17:D17"/>
    <mergeCell ref="I17:J17"/>
    <mergeCell ref="P17:Q17"/>
    <mergeCell ref="U17:V17"/>
    <mergeCell ref="A18:D18"/>
    <mergeCell ref="I18:J18"/>
    <mergeCell ref="P18:Q18"/>
    <mergeCell ref="U18:V18"/>
    <mergeCell ref="U21:V21"/>
    <mergeCell ref="B22:D22"/>
    <mergeCell ref="P21:Q21"/>
    <mergeCell ref="C10:D10"/>
    <mergeCell ref="U6:V6"/>
    <mergeCell ref="U4:V5"/>
    <mergeCell ref="A9:D9"/>
    <mergeCell ref="U15:V15"/>
    <mergeCell ref="C11:D11"/>
    <mergeCell ref="U11:V11"/>
    <mergeCell ref="U12:V12"/>
    <mergeCell ref="A13:D13"/>
    <mergeCell ref="I13:J13"/>
    <mergeCell ref="P13:Q13"/>
    <mergeCell ref="U13:V13"/>
    <mergeCell ref="C12:D12"/>
    <mergeCell ref="I12:J12"/>
    <mergeCell ref="I14:J14"/>
    <mergeCell ref="P14:Q14"/>
    <mergeCell ref="A6:B8"/>
    <mergeCell ref="C6:D6"/>
    <mergeCell ref="C7:D7"/>
    <mergeCell ref="F2:P2"/>
    <mergeCell ref="W4:W5"/>
    <mergeCell ref="I5:J5"/>
    <mergeCell ref="M5:O5"/>
    <mergeCell ref="P5:Q5"/>
    <mergeCell ref="A4:B5"/>
    <mergeCell ref="C4:D5"/>
    <mergeCell ref="E4:G4"/>
    <mergeCell ref="H4:R4"/>
    <mergeCell ref="S4:T5"/>
    <mergeCell ref="C8:D8"/>
    <mergeCell ref="U8:V8"/>
    <mergeCell ref="I11:J11"/>
    <mergeCell ref="I6:J6"/>
    <mergeCell ref="I7:J7"/>
    <mergeCell ref="I8:J8"/>
    <mergeCell ref="I9:J9"/>
    <mergeCell ref="I10:J10"/>
  </mergeCells>
  <pageMargins left="0.7" right="0.7" top="0.75" bottom="0.75" header="0.3" footer="0.3"/>
  <pageSetup scale="76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7"/>
  <sheetViews>
    <sheetView topLeftCell="A23" zoomScale="110" zoomScaleNormal="110" workbookViewId="0">
      <selection activeCell="R18" sqref="R18"/>
    </sheetView>
  </sheetViews>
  <sheetFormatPr defaultRowHeight="15"/>
  <cols>
    <col min="1" max="1" width="5.140625" style="107" customWidth="1"/>
    <col min="2" max="2" width="14.28515625" style="107" customWidth="1"/>
    <col min="3" max="3" width="6.140625" style="107" customWidth="1"/>
    <col min="4" max="4" width="12" style="107" customWidth="1"/>
    <col min="5" max="5" width="11.7109375" style="107" customWidth="1"/>
    <col min="6" max="6" width="8.42578125" style="107" customWidth="1"/>
    <col min="7" max="8" width="8.5703125" style="107" customWidth="1"/>
    <col min="9" max="9" width="9.140625" style="107" customWidth="1"/>
    <col min="10" max="10" width="10.42578125" style="107" customWidth="1"/>
    <col min="11" max="11" width="8.42578125" style="107" customWidth="1"/>
    <col min="12" max="12" width="9.140625" style="107" hidden="1" customWidth="1"/>
    <col min="13" max="13" width="8" style="107" customWidth="1"/>
    <col min="14" max="14" width="9.140625" style="107" hidden="1" customWidth="1"/>
    <col min="15" max="15" width="9" style="107" customWidth="1"/>
    <col min="16" max="16" width="6.7109375" style="107" customWidth="1"/>
    <col min="17" max="17" width="7.28515625" style="107" customWidth="1"/>
    <col min="18" max="18" width="6.42578125" style="107" customWidth="1"/>
    <col min="19" max="19" width="8.7109375" style="107" customWidth="1"/>
    <col min="20" max="20" width="7" style="107" customWidth="1"/>
    <col min="21" max="21" width="5.85546875" style="107" customWidth="1"/>
    <col min="22" max="22" width="5.7109375" style="107" customWidth="1"/>
    <col min="23" max="23" width="7" style="107" customWidth="1"/>
    <col min="24" max="16384" width="9.140625" style="107"/>
  </cols>
  <sheetData>
    <row r="1" spans="1:23" ht="23.25">
      <c r="A1" s="393"/>
      <c r="B1" s="393"/>
      <c r="C1" s="393"/>
      <c r="D1" s="393"/>
      <c r="E1" s="393"/>
      <c r="F1" s="394"/>
      <c r="G1" s="365"/>
      <c r="H1" s="395" t="s">
        <v>210</v>
      </c>
      <c r="I1" s="395"/>
      <c r="J1" s="395"/>
      <c r="K1" s="395"/>
      <c r="L1" s="395"/>
      <c r="M1" s="395"/>
      <c r="N1" s="366"/>
      <c r="O1" s="367"/>
      <c r="P1" s="396"/>
      <c r="Q1" s="393"/>
      <c r="R1" s="368"/>
      <c r="S1" s="368"/>
      <c r="T1" s="369" t="s">
        <v>232</v>
      </c>
      <c r="U1" s="368"/>
      <c r="V1" s="368"/>
      <c r="W1" s="368"/>
    </row>
    <row r="2" spans="1:23" ht="23.25">
      <c r="A2" s="393"/>
      <c r="B2" s="393"/>
      <c r="C2" s="393"/>
      <c r="D2" s="393"/>
      <c r="E2" s="393"/>
      <c r="F2" s="396"/>
      <c r="G2" s="370"/>
      <c r="H2" s="478" t="s">
        <v>321</v>
      </c>
      <c r="I2" s="479"/>
      <c r="J2" s="479"/>
      <c r="K2" s="479"/>
      <c r="L2" s="479"/>
      <c r="M2" s="479"/>
      <c r="N2" s="479"/>
      <c r="O2" s="479"/>
      <c r="P2" s="479"/>
      <c r="Q2" s="368"/>
      <c r="R2" s="368"/>
      <c r="S2" s="368"/>
      <c r="T2" s="368"/>
      <c r="U2" s="368"/>
      <c r="V2" s="368"/>
      <c r="W2" s="368"/>
    </row>
    <row r="3" spans="1:23" ht="18">
      <c r="A3" s="371"/>
      <c r="B3" s="372" t="s">
        <v>30</v>
      </c>
      <c r="C3" s="371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</row>
    <row r="4" spans="1:23" ht="15" customHeight="1">
      <c r="A4" s="488" t="s">
        <v>31</v>
      </c>
      <c r="B4" s="491" t="s">
        <v>32</v>
      </c>
      <c r="C4" s="470"/>
      <c r="D4" s="494" t="s">
        <v>33</v>
      </c>
      <c r="E4" s="482" t="s">
        <v>34</v>
      </c>
      <c r="F4" s="482" t="s">
        <v>35</v>
      </c>
      <c r="G4" s="482" t="s">
        <v>36</v>
      </c>
      <c r="H4" s="482" t="s">
        <v>37</v>
      </c>
      <c r="I4" s="486" t="s">
        <v>38</v>
      </c>
      <c r="J4" s="487"/>
      <c r="K4" s="487"/>
      <c r="L4" s="487"/>
      <c r="M4" s="487"/>
      <c r="N4" s="487"/>
      <c r="O4" s="487"/>
      <c r="P4" s="487"/>
      <c r="Q4" s="487"/>
      <c r="R4" s="482" t="s">
        <v>39</v>
      </c>
      <c r="S4" s="482" t="s">
        <v>40</v>
      </c>
      <c r="T4" s="482" t="s">
        <v>41</v>
      </c>
      <c r="U4" s="491" t="s">
        <v>42</v>
      </c>
      <c r="V4" s="470"/>
      <c r="W4" s="450" t="s">
        <v>290</v>
      </c>
    </row>
    <row r="5" spans="1:23">
      <c r="A5" s="489"/>
      <c r="B5" s="492"/>
      <c r="C5" s="493"/>
      <c r="D5" s="495"/>
      <c r="E5" s="483"/>
      <c r="F5" s="483"/>
      <c r="G5" s="483"/>
      <c r="H5" s="483"/>
      <c r="I5" s="483" t="s">
        <v>43</v>
      </c>
      <c r="J5" s="483" t="s">
        <v>44</v>
      </c>
      <c r="K5" s="428" t="s">
        <v>45</v>
      </c>
      <c r="L5" s="428"/>
      <c r="M5" s="428"/>
      <c r="N5" s="428"/>
      <c r="O5" s="428"/>
      <c r="P5" s="483" t="s">
        <v>46</v>
      </c>
      <c r="Q5" s="484" t="s">
        <v>47</v>
      </c>
      <c r="R5" s="483"/>
      <c r="S5" s="483"/>
      <c r="T5" s="483"/>
      <c r="U5" s="450" t="s">
        <v>48</v>
      </c>
      <c r="V5" s="450" t="s">
        <v>49</v>
      </c>
      <c r="W5" s="450"/>
    </row>
    <row r="6" spans="1:23">
      <c r="A6" s="489"/>
      <c r="B6" s="492"/>
      <c r="C6" s="493"/>
      <c r="D6" s="495"/>
      <c r="E6" s="483"/>
      <c r="F6" s="483"/>
      <c r="G6" s="483"/>
      <c r="H6" s="483"/>
      <c r="I6" s="483"/>
      <c r="J6" s="483"/>
      <c r="K6" s="491" t="s">
        <v>50</v>
      </c>
      <c r="L6" s="470"/>
      <c r="M6" s="488" t="s">
        <v>51</v>
      </c>
      <c r="N6" s="497"/>
      <c r="O6" s="498"/>
      <c r="P6" s="483"/>
      <c r="Q6" s="450"/>
      <c r="R6" s="483"/>
      <c r="S6" s="483"/>
      <c r="T6" s="483"/>
      <c r="U6" s="450"/>
      <c r="V6" s="450"/>
      <c r="W6" s="450"/>
    </row>
    <row r="7" spans="1:23" ht="24" customHeight="1">
      <c r="A7" s="490"/>
      <c r="B7" s="471"/>
      <c r="C7" s="472"/>
      <c r="D7" s="496"/>
      <c r="E7" s="484"/>
      <c r="F7" s="484"/>
      <c r="G7" s="484"/>
      <c r="H7" s="484"/>
      <c r="I7" s="484"/>
      <c r="J7" s="484"/>
      <c r="K7" s="471"/>
      <c r="L7" s="472"/>
      <c r="M7" s="485" t="s">
        <v>52</v>
      </c>
      <c r="N7" s="485"/>
      <c r="O7" s="373" t="s">
        <v>53</v>
      </c>
      <c r="P7" s="484"/>
      <c r="Q7" s="450"/>
      <c r="R7" s="484"/>
      <c r="S7" s="484"/>
      <c r="T7" s="484"/>
      <c r="U7" s="450"/>
      <c r="V7" s="450"/>
      <c r="W7" s="273"/>
    </row>
    <row r="8" spans="1:23" ht="27" customHeight="1">
      <c r="A8" s="374">
        <v>2</v>
      </c>
      <c r="B8" s="469" t="s">
        <v>302</v>
      </c>
      <c r="C8" s="470"/>
      <c r="D8" s="375" t="s">
        <v>54</v>
      </c>
      <c r="E8" s="376">
        <v>2</v>
      </c>
      <c r="F8" s="376">
        <v>0</v>
      </c>
      <c r="G8" s="376">
        <v>189</v>
      </c>
      <c r="H8" s="376">
        <v>0</v>
      </c>
      <c r="I8" s="376">
        <v>38</v>
      </c>
      <c r="J8" s="376">
        <v>265</v>
      </c>
      <c r="K8" s="476">
        <v>1</v>
      </c>
      <c r="L8" s="477"/>
      <c r="M8" s="476">
        <v>1</v>
      </c>
      <c r="N8" s="477"/>
      <c r="O8" s="376">
        <v>0</v>
      </c>
      <c r="P8" s="376">
        <v>0</v>
      </c>
      <c r="Q8" s="377">
        <v>0</v>
      </c>
      <c r="R8" s="376">
        <v>0</v>
      </c>
      <c r="S8" s="376">
        <v>265</v>
      </c>
      <c r="T8" s="376">
        <v>0</v>
      </c>
      <c r="U8" s="376">
        <v>0</v>
      </c>
      <c r="V8" s="376">
        <v>0</v>
      </c>
      <c r="W8" s="376">
        <v>58</v>
      </c>
    </row>
    <row r="9" spans="1:23" ht="24.75" customHeight="1">
      <c r="A9" s="378"/>
      <c r="B9" s="471"/>
      <c r="C9" s="472"/>
      <c r="D9" s="379" t="s">
        <v>55</v>
      </c>
      <c r="E9" s="376">
        <v>0</v>
      </c>
      <c r="F9" s="376">
        <v>5</v>
      </c>
      <c r="G9" s="376">
        <v>6</v>
      </c>
      <c r="H9" s="376">
        <v>0</v>
      </c>
      <c r="I9" s="376">
        <v>0</v>
      </c>
      <c r="J9" s="376">
        <v>5</v>
      </c>
      <c r="K9" s="476">
        <v>0</v>
      </c>
      <c r="L9" s="477"/>
      <c r="M9" s="476">
        <v>0</v>
      </c>
      <c r="N9" s="477"/>
      <c r="O9" s="376">
        <v>0</v>
      </c>
      <c r="P9" s="376">
        <v>0</v>
      </c>
      <c r="Q9" s="377">
        <v>0</v>
      </c>
      <c r="R9" s="376">
        <v>0</v>
      </c>
      <c r="S9" s="376">
        <v>5</v>
      </c>
      <c r="T9" s="376">
        <v>0</v>
      </c>
      <c r="U9" s="376">
        <v>0</v>
      </c>
      <c r="V9" s="376">
        <v>0</v>
      </c>
      <c r="W9" s="376">
        <v>5</v>
      </c>
    </row>
    <row r="10" spans="1:23" ht="30.75" customHeight="1">
      <c r="A10" s="378"/>
      <c r="B10" s="473" t="s">
        <v>10</v>
      </c>
      <c r="C10" s="474"/>
      <c r="D10" s="475"/>
      <c r="E10" s="376">
        <f>E9+E8</f>
        <v>2</v>
      </c>
      <c r="F10" s="376">
        <f>SUM(F8:F9)</f>
        <v>5</v>
      </c>
      <c r="G10" s="376">
        <f t="shared" ref="G10" si="0">G9+G8</f>
        <v>195</v>
      </c>
      <c r="H10" s="376">
        <v>0</v>
      </c>
      <c r="I10" s="376">
        <f>SUM(I8:I9)</f>
        <v>38</v>
      </c>
      <c r="J10" s="376">
        <f>SUM(J8:J9)</f>
        <v>270</v>
      </c>
      <c r="K10" s="476">
        <v>0</v>
      </c>
      <c r="L10" s="477"/>
      <c r="M10" s="476">
        <v>0</v>
      </c>
      <c r="N10" s="477"/>
      <c r="O10" s="376">
        <v>0</v>
      </c>
      <c r="P10" s="376">
        <v>0</v>
      </c>
      <c r="Q10" s="377">
        <v>0</v>
      </c>
      <c r="R10" s="376">
        <v>0</v>
      </c>
      <c r="S10" s="376">
        <f>SUM(S8:S9)</f>
        <v>270</v>
      </c>
      <c r="T10" s="376">
        <v>0</v>
      </c>
      <c r="U10" s="376">
        <v>0</v>
      </c>
      <c r="V10" s="376">
        <v>0</v>
      </c>
      <c r="W10" s="376">
        <f>SUM(W8:W9)</f>
        <v>63</v>
      </c>
    </row>
    <row r="11" spans="1:23" ht="31.5" customHeight="1">
      <c r="A11" s="380">
        <v>3</v>
      </c>
      <c r="B11" s="469" t="s">
        <v>308</v>
      </c>
      <c r="C11" s="470"/>
      <c r="D11" s="375" t="s">
        <v>54</v>
      </c>
      <c r="E11" s="376">
        <v>1</v>
      </c>
      <c r="F11" s="376">
        <v>0</v>
      </c>
      <c r="G11" s="376">
        <v>129</v>
      </c>
      <c r="H11" s="376">
        <v>0</v>
      </c>
      <c r="I11" s="376">
        <v>33</v>
      </c>
      <c r="J11" s="376">
        <v>217</v>
      </c>
      <c r="K11" s="377">
        <v>0</v>
      </c>
      <c r="L11" s="381"/>
      <c r="M11" s="377">
        <v>0</v>
      </c>
      <c r="N11" s="381"/>
      <c r="O11" s="376">
        <v>0</v>
      </c>
      <c r="P11" s="376">
        <v>0</v>
      </c>
      <c r="Q11" s="377">
        <v>0</v>
      </c>
      <c r="R11" s="376">
        <v>0</v>
      </c>
      <c r="S11" s="376">
        <v>217</v>
      </c>
      <c r="T11" s="376">
        <v>0</v>
      </c>
      <c r="U11" s="376">
        <v>0</v>
      </c>
      <c r="V11" s="376">
        <v>0</v>
      </c>
      <c r="W11" s="376">
        <v>0</v>
      </c>
    </row>
    <row r="12" spans="1:23" ht="24" customHeight="1">
      <c r="A12" s="382"/>
      <c r="B12" s="471"/>
      <c r="C12" s="472"/>
      <c r="D12" s="379" t="s">
        <v>55</v>
      </c>
      <c r="E12" s="376">
        <v>0</v>
      </c>
      <c r="F12" s="376">
        <v>5</v>
      </c>
      <c r="G12" s="376">
        <v>7</v>
      </c>
      <c r="H12" s="376">
        <v>0</v>
      </c>
      <c r="I12" s="376">
        <v>1</v>
      </c>
      <c r="J12" s="376">
        <v>6</v>
      </c>
      <c r="K12" s="377">
        <v>0</v>
      </c>
      <c r="L12" s="381"/>
      <c r="M12" s="377">
        <v>0</v>
      </c>
      <c r="N12" s="381"/>
      <c r="O12" s="376">
        <v>0</v>
      </c>
      <c r="P12" s="376">
        <v>0</v>
      </c>
      <c r="Q12" s="377">
        <v>0</v>
      </c>
      <c r="R12" s="376">
        <v>0</v>
      </c>
      <c r="S12" s="376">
        <v>6</v>
      </c>
      <c r="T12" s="376">
        <v>0</v>
      </c>
      <c r="U12" s="376">
        <v>0</v>
      </c>
      <c r="V12" s="376">
        <v>0</v>
      </c>
      <c r="W12" s="376">
        <v>0</v>
      </c>
    </row>
    <row r="13" spans="1:23" ht="28.5" customHeight="1">
      <c r="A13" s="382"/>
      <c r="B13" s="473" t="s">
        <v>10</v>
      </c>
      <c r="C13" s="474"/>
      <c r="D13" s="475"/>
      <c r="E13" s="376">
        <f t="shared" ref="E13:K13" si="1">E12+E11</f>
        <v>1</v>
      </c>
      <c r="F13" s="376">
        <f t="shared" si="1"/>
        <v>5</v>
      </c>
      <c r="G13" s="376">
        <f t="shared" si="1"/>
        <v>136</v>
      </c>
      <c r="H13" s="376">
        <f t="shared" si="1"/>
        <v>0</v>
      </c>
      <c r="I13" s="376">
        <f>SUM(I11:I12)</f>
        <v>34</v>
      </c>
      <c r="J13" s="376">
        <f>SUM(J11:J12)</f>
        <v>223</v>
      </c>
      <c r="K13" s="376">
        <f t="shared" si="1"/>
        <v>0</v>
      </c>
      <c r="L13" s="376">
        <f t="shared" ref="L13:N13" si="2">L12+L11</f>
        <v>0</v>
      </c>
      <c r="M13" s="376">
        <f>M12+M11</f>
        <v>0</v>
      </c>
      <c r="N13" s="376">
        <f t="shared" si="2"/>
        <v>0</v>
      </c>
      <c r="O13" s="376">
        <f t="shared" ref="O13:W13" si="3">O12+O11</f>
        <v>0</v>
      </c>
      <c r="P13" s="376">
        <f t="shared" si="3"/>
        <v>0</v>
      </c>
      <c r="Q13" s="376">
        <f t="shared" si="3"/>
        <v>0</v>
      </c>
      <c r="R13" s="376">
        <f t="shared" si="3"/>
        <v>0</v>
      </c>
      <c r="S13" s="376">
        <f>SUM(S11:S12)</f>
        <v>223</v>
      </c>
      <c r="T13" s="376">
        <f t="shared" si="3"/>
        <v>0</v>
      </c>
      <c r="U13" s="376">
        <f t="shared" si="3"/>
        <v>0</v>
      </c>
      <c r="V13" s="376">
        <f t="shared" si="3"/>
        <v>0</v>
      </c>
      <c r="W13" s="376">
        <f t="shared" si="3"/>
        <v>0</v>
      </c>
    </row>
    <row r="14" spans="1:23" ht="27">
      <c r="A14" s="380">
        <v>3</v>
      </c>
      <c r="B14" s="469" t="s">
        <v>291</v>
      </c>
      <c r="C14" s="470"/>
      <c r="D14" s="375" t="s">
        <v>54</v>
      </c>
      <c r="E14" s="376">
        <v>2</v>
      </c>
      <c r="F14" s="376">
        <v>0</v>
      </c>
      <c r="G14" s="376">
        <v>40</v>
      </c>
      <c r="H14" s="376">
        <v>0</v>
      </c>
      <c r="I14" s="376">
        <v>0</v>
      </c>
      <c r="J14" s="376">
        <v>54</v>
      </c>
      <c r="K14" s="377">
        <v>0</v>
      </c>
      <c r="L14" s="381"/>
      <c r="M14" s="377">
        <v>0</v>
      </c>
      <c r="N14" s="381"/>
      <c r="O14" s="376">
        <v>0</v>
      </c>
      <c r="P14" s="376">
        <v>0</v>
      </c>
      <c r="Q14" s="377">
        <v>0</v>
      </c>
      <c r="R14" s="376">
        <v>0</v>
      </c>
      <c r="S14" s="376">
        <v>54</v>
      </c>
      <c r="T14" s="376">
        <v>0</v>
      </c>
      <c r="U14" s="376">
        <v>0</v>
      </c>
      <c r="V14" s="376">
        <v>0</v>
      </c>
      <c r="W14" s="376">
        <v>0</v>
      </c>
    </row>
    <row r="15" spans="1:23" ht="20.25">
      <c r="A15" s="382"/>
      <c r="B15" s="471"/>
      <c r="C15" s="472"/>
      <c r="D15" s="379" t="s">
        <v>55</v>
      </c>
      <c r="E15" s="376">
        <v>0</v>
      </c>
      <c r="F15" s="376">
        <v>0</v>
      </c>
      <c r="G15" s="376">
        <v>0</v>
      </c>
      <c r="H15" s="376">
        <v>0</v>
      </c>
      <c r="I15" s="376">
        <v>0</v>
      </c>
      <c r="J15" s="376">
        <v>54</v>
      </c>
      <c r="K15" s="377">
        <v>0</v>
      </c>
      <c r="L15" s="381"/>
      <c r="M15" s="377">
        <v>0</v>
      </c>
      <c r="N15" s="381"/>
      <c r="O15" s="376">
        <v>0</v>
      </c>
      <c r="P15" s="376">
        <v>0</v>
      </c>
      <c r="Q15" s="377">
        <v>0</v>
      </c>
      <c r="R15" s="376">
        <v>0</v>
      </c>
      <c r="S15" s="376">
        <v>54</v>
      </c>
      <c r="T15" s="376">
        <v>0</v>
      </c>
      <c r="U15" s="376">
        <v>0</v>
      </c>
      <c r="V15" s="376">
        <v>0</v>
      </c>
      <c r="W15" s="376">
        <v>0</v>
      </c>
    </row>
    <row r="16" spans="1:23" ht="20.25">
      <c r="A16" s="382"/>
      <c r="B16" s="473" t="s">
        <v>10</v>
      </c>
      <c r="C16" s="474"/>
      <c r="D16" s="475"/>
      <c r="E16" s="376">
        <v>0</v>
      </c>
      <c r="F16" s="376">
        <v>0</v>
      </c>
      <c r="G16" s="376">
        <f t="shared" ref="G16" si="4">G15+G14</f>
        <v>40</v>
      </c>
      <c r="H16" s="376">
        <f t="shared" ref="H16" si="5">H15+H14</f>
        <v>0</v>
      </c>
      <c r="I16" s="376">
        <f>I15+I14</f>
        <v>0</v>
      </c>
      <c r="J16" s="376">
        <v>7</v>
      </c>
      <c r="K16" s="376">
        <f t="shared" ref="K16" si="6">K15+K14</f>
        <v>0</v>
      </c>
      <c r="L16" s="376">
        <f t="shared" ref="L16" si="7">L15+L14</f>
        <v>0</v>
      </c>
      <c r="M16" s="376">
        <f t="shared" ref="M16:N16" si="8">M15+M14</f>
        <v>0</v>
      </c>
      <c r="N16" s="376">
        <f t="shared" si="8"/>
        <v>0</v>
      </c>
      <c r="O16" s="376">
        <f t="shared" ref="O16" si="9">O15+O14</f>
        <v>0</v>
      </c>
      <c r="P16" s="376">
        <f t="shared" ref="P16:Q16" si="10">P15+P14</f>
        <v>0</v>
      </c>
      <c r="Q16" s="376">
        <f t="shared" si="10"/>
        <v>0</v>
      </c>
      <c r="R16" s="376">
        <f t="shared" ref="R16" si="11">R15+R14</f>
        <v>0</v>
      </c>
      <c r="S16" s="376">
        <v>7</v>
      </c>
      <c r="T16" s="376">
        <f t="shared" ref="T16" si="12">T15+T14</f>
        <v>0</v>
      </c>
      <c r="U16" s="376">
        <f t="shared" ref="U16:V16" si="13">U15+U14</f>
        <v>0</v>
      </c>
      <c r="V16" s="376">
        <f t="shared" si="13"/>
        <v>0</v>
      </c>
      <c r="W16" s="376">
        <f t="shared" ref="W16" si="14">W15+W14</f>
        <v>0</v>
      </c>
    </row>
    <row r="17" spans="1:23" ht="27">
      <c r="A17" s="380">
        <v>4</v>
      </c>
      <c r="B17" s="469" t="s">
        <v>212</v>
      </c>
      <c r="C17" s="470"/>
      <c r="D17" s="375" t="s">
        <v>54</v>
      </c>
      <c r="E17" s="376">
        <v>0</v>
      </c>
      <c r="F17" s="376">
        <v>0</v>
      </c>
      <c r="G17" s="376">
        <v>175</v>
      </c>
      <c r="H17" s="376">
        <v>0</v>
      </c>
      <c r="I17" s="376">
        <v>32</v>
      </c>
      <c r="J17" s="376">
        <v>233</v>
      </c>
      <c r="K17" s="377">
        <v>0</v>
      </c>
      <c r="L17" s="381"/>
      <c r="M17" s="377">
        <v>0</v>
      </c>
      <c r="N17" s="381"/>
      <c r="O17" s="376">
        <v>0</v>
      </c>
      <c r="P17" s="376">
        <v>0</v>
      </c>
      <c r="Q17" s="377">
        <v>0</v>
      </c>
      <c r="R17" s="376">
        <v>0</v>
      </c>
      <c r="S17" s="376">
        <v>233</v>
      </c>
      <c r="T17" s="376">
        <v>0</v>
      </c>
      <c r="U17" s="376">
        <v>0</v>
      </c>
      <c r="V17" s="376">
        <v>0</v>
      </c>
      <c r="W17" s="376">
        <v>0</v>
      </c>
    </row>
    <row r="18" spans="1:23" ht="20.25">
      <c r="A18" s="382"/>
      <c r="B18" s="471"/>
      <c r="C18" s="472"/>
      <c r="D18" s="379" t="s">
        <v>55</v>
      </c>
      <c r="E18" s="376">
        <v>0</v>
      </c>
      <c r="F18" s="376">
        <v>13</v>
      </c>
      <c r="G18" s="376">
        <v>5</v>
      </c>
      <c r="H18" s="376">
        <v>0</v>
      </c>
      <c r="I18" s="376">
        <v>0</v>
      </c>
      <c r="J18" s="376">
        <v>0</v>
      </c>
      <c r="K18" s="377">
        <v>0</v>
      </c>
      <c r="L18" s="381"/>
      <c r="M18" s="377">
        <v>0</v>
      </c>
      <c r="N18" s="381"/>
      <c r="O18" s="376">
        <v>0</v>
      </c>
      <c r="P18" s="376">
        <v>0</v>
      </c>
      <c r="Q18" s="377">
        <v>0</v>
      </c>
      <c r="R18" s="376">
        <v>0</v>
      </c>
      <c r="S18" s="376">
        <v>0</v>
      </c>
      <c r="T18" s="376">
        <v>0</v>
      </c>
      <c r="U18" s="376">
        <v>0</v>
      </c>
      <c r="V18" s="376">
        <v>0</v>
      </c>
      <c r="W18" s="376">
        <v>0</v>
      </c>
    </row>
    <row r="19" spans="1:23" ht="20.25">
      <c r="A19" s="382"/>
      <c r="B19" s="473" t="s">
        <v>10</v>
      </c>
      <c r="C19" s="474"/>
      <c r="D19" s="475"/>
      <c r="E19" s="376">
        <f>E18+E17</f>
        <v>0</v>
      </c>
      <c r="F19" s="376">
        <f>SUM(F17:F18)</f>
        <v>13</v>
      </c>
      <c r="G19" s="376">
        <f t="shared" ref="G19" si="15">G18+G17</f>
        <v>180</v>
      </c>
      <c r="H19" s="376">
        <f t="shared" ref="H19" si="16">H18+H17</f>
        <v>0</v>
      </c>
      <c r="I19" s="376">
        <f>SUM(I17:I18)</f>
        <v>32</v>
      </c>
      <c r="J19" s="376">
        <f>J18+J17</f>
        <v>233</v>
      </c>
      <c r="K19" s="376">
        <f t="shared" ref="K19:W19" si="17">K18+K17</f>
        <v>0</v>
      </c>
      <c r="L19" s="376">
        <f t="shared" si="17"/>
        <v>0</v>
      </c>
      <c r="M19" s="376">
        <f t="shared" si="17"/>
        <v>0</v>
      </c>
      <c r="N19" s="376">
        <f t="shared" si="17"/>
        <v>0</v>
      </c>
      <c r="O19" s="376">
        <f t="shared" si="17"/>
        <v>0</v>
      </c>
      <c r="P19" s="376">
        <f t="shared" si="17"/>
        <v>0</v>
      </c>
      <c r="Q19" s="376">
        <f t="shared" si="17"/>
        <v>0</v>
      </c>
      <c r="R19" s="376">
        <f t="shared" si="17"/>
        <v>0</v>
      </c>
      <c r="S19" s="376">
        <f>S18+S17</f>
        <v>233</v>
      </c>
      <c r="T19" s="376">
        <f t="shared" si="17"/>
        <v>0</v>
      </c>
      <c r="U19" s="376">
        <f t="shared" si="17"/>
        <v>0</v>
      </c>
      <c r="V19" s="376">
        <f t="shared" si="17"/>
        <v>0</v>
      </c>
      <c r="W19" s="376">
        <f t="shared" si="17"/>
        <v>0</v>
      </c>
    </row>
    <row r="20" spans="1:23" ht="27.75">
      <c r="A20" s="380">
        <v>5</v>
      </c>
      <c r="B20" s="383" t="s">
        <v>296</v>
      </c>
      <c r="C20" s="384"/>
      <c r="D20" s="375" t="s">
        <v>54</v>
      </c>
      <c r="E20" s="376">
        <v>1</v>
      </c>
      <c r="F20" s="376">
        <v>0</v>
      </c>
      <c r="G20" s="376">
        <v>207</v>
      </c>
      <c r="H20" s="376">
        <v>0</v>
      </c>
      <c r="I20" s="376">
        <v>49</v>
      </c>
      <c r="J20" s="376">
        <v>271</v>
      </c>
      <c r="K20" s="377">
        <v>0</v>
      </c>
      <c r="L20" s="381"/>
      <c r="M20" s="377">
        <v>0</v>
      </c>
      <c r="N20" s="381"/>
      <c r="O20" s="376">
        <v>0</v>
      </c>
      <c r="P20" s="376">
        <v>0</v>
      </c>
      <c r="Q20" s="377">
        <v>0</v>
      </c>
      <c r="R20" s="376">
        <v>0</v>
      </c>
      <c r="S20" s="376">
        <v>271</v>
      </c>
      <c r="T20" s="376">
        <v>0</v>
      </c>
      <c r="U20" s="376">
        <v>0</v>
      </c>
      <c r="V20" s="376">
        <v>0</v>
      </c>
      <c r="W20" s="376">
        <v>0</v>
      </c>
    </row>
    <row r="21" spans="1:23" ht="20.25">
      <c r="A21" s="382"/>
      <c r="B21" s="385"/>
      <c r="C21" s="386"/>
      <c r="D21" s="379" t="s">
        <v>55</v>
      </c>
      <c r="E21" s="376">
        <v>2</v>
      </c>
      <c r="F21" s="376">
        <v>13</v>
      </c>
      <c r="G21" s="376">
        <v>7</v>
      </c>
      <c r="H21" s="376">
        <v>0</v>
      </c>
      <c r="I21" s="376">
        <v>1</v>
      </c>
      <c r="J21" s="376">
        <v>8</v>
      </c>
      <c r="K21" s="377">
        <v>0</v>
      </c>
      <c r="L21" s="381"/>
      <c r="M21" s="377">
        <v>0</v>
      </c>
      <c r="N21" s="381"/>
      <c r="O21" s="376">
        <v>0</v>
      </c>
      <c r="P21" s="376">
        <v>0</v>
      </c>
      <c r="Q21" s="377">
        <v>0</v>
      </c>
      <c r="R21" s="376">
        <v>0</v>
      </c>
      <c r="S21" s="376">
        <v>8</v>
      </c>
      <c r="T21" s="376">
        <v>0</v>
      </c>
      <c r="U21" s="376">
        <v>0</v>
      </c>
      <c r="V21" s="376">
        <v>0</v>
      </c>
      <c r="W21" s="376">
        <v>0</v>
      </c>
    </row>
    <row r="22" spans="1:23" ht="20.25">
      <c r="A22" s="382"/>
      <c r="B22" s="387" t="s">
        <v>10</v>
      </c>
      <c r="C22" s="388"/>
      <c r="D22" s="389"/>
      <c r="E22" s="376">
        <f t="shared" ref="E22:I28" si="18">E21+E20</f>
        <v>3</v>
      </c>
      <c r="F22" s="376">
        <f>SUM(F20:F21)</f>
        <v>13</v>
      </c>
      <c r="G22" s="376">
        <f t="shared" ref="G22" si="19">G21+G20</f>
        <v>214</v>
      </c>
      <c r="H22" s="376">
        <f t="shared" ref="H22" si="20">H21+H20</f>
        <v>0</v>
      </c>
      <c r="I22" s="376">
        <f>SUM(I20:I21)</f>
        <v>50</v>
      </c>
      <c r="J22" s="376">
        <f>J20+J21</f>
        <v>279</v>
      </c>
      <c r="K22" s="376">
        <f t="shared" ref="K22:W22" si="21">K21+K20</f>
        <v>0</v>
      </c>
      <c r="L22" s="376">
        <f t="shared" si="21"/>
        <v>0</v>
      </c>
      <c r="M22" s="376">
        <f t="shared" si="21"/>
        <v>0</v>
      </c>
      <c r="N22" s="376">
        <f t="shared" si="21"/>
        <v>0</v>
      </c>
      <c r="O22" s="376">
        <f t="shared" si="21"/>
        <v>0</v>
      </c>
      <c r="P22" s="376">
        <f t="shared" si="21"/>
        <v>0</v>
      </c>
      <c r="Q22" s="376">
        <f t="shared" si="21"/>
        <v>0</v>
      </c>
      <c r="R22" s="376">
        <f t="shared" si="21"/>
        <v>0</v>
      </c>
      <c r="S22" s="376">
        <f>S20+S21</f>
        <v>279</v>
      </c>
      <c r="T22" s="376">
        <f t="shared" si="21"/>
        <v>0</v>
      </c>
      <c r="U22" s="376">
        <f t="shared" si="21"/>
        <v>0</v>
      </c>
      <c r="V22" s="376">
        <f t="shared" si="21"/>
        <v>0</v>
      </c>
      <c r="W22" s="376">
        <f t="shared" si="21"/>
        <v>0</v>
      </c>
    </row>
    <row r="23" spans="1:23" ht="27.75">
      <c r="A23" s="380">
        <v>6</v>
      </c>
      <c r="B23" s="383" t="s">
        <v>301</v>
      </c>
      <c r="C23" s="384"/>
      <c r="D23" s="375" t="s">
        <v>54</v>
      </c>
      <c r="E23" s="376">
        <v>4</v>
      </c>
      <c r="F23" s="376">
        <v>0</v>
      </c>
      <c r="G23" s="376">
        <v>222</v>
      </c>
      <c r="H23" s="376">
        <v>0</v>
      </c>
      <c r="I23" s="376">
        <v>45</v>
      </c>
      <c r="J23" s="376">
        <v>282</v>
      </c>
      <c r="K23" s="377">
        <v>0</v>
      </c>
      <c r="L23" s="381"/>
      <c r="M23" s="377">
        <v>0</v>
      </c>
      <c r="N23" s="381"/>
      <c r="O23" s="376">
        <v>0</v>
      </c>
      <c r="P23" s="376">
        <v>0</v>
      </c>
      <c r="Q23" s="377">
        <v>0</v>
      </c>
      <c r="R23" s="376">
        <v>0</v>
      </c>
      <c r="S23" s="376">
        <v>282</v>
      </c>
      <c r="T23" s="376">
        <v>0</v>
      </c>
      <c r="U23" s="376">
        <v>0</v>
      </c>
      <c r="V23" s="376">
        <v>0</v>
      </c>
      <c r="W23" s="376">
        <v>0</v>
      </c>
    </row>
    <row r="24" spans="1:23" ht="20.25">
      <c r="A24" s="382"/>
      <c r="B24" s="385"/>
      <c r="C24" s="386"/>
      <c r="D24" s="379" t="s">
        <v>55</v>
      </c>
      <c r="E24" s="376">
        <v>2</v>
      </c>
      <c r="F24" s="376">
        <v>13</v>
      </c>
      <c r="G24" s="376">
        <v>9</v>
      </c>
      <c r="H24" s="376">
        <v>0</v>
      </c>
      <c r="I24" s="376">
        <v>1</v>
      </c>
      <c r="J24" s="376">
        <v>9</v>
      </c>
      <c r="K24" s="377">
        <v>0</v>
      </c>
      <c r="L24" s="381"/>
      <c r="M24" s="377">
        <v>0</v>
      </c>
      <c r="N24" s="381"/>
      <c r="O24" s="376">
        <v>0</v>
      </c>
      <c r="P24" s="376">
        <v>0</v>
      </c>
      <c r="Q24" s="377">
        <v>0</v>
      </c>
      <c r="R24" s="376">
        <v>0</v>
      </c>
      <c r="S24" s="376">
        <v>9</v>
      </c>
      <c r="T24" s="376">
        <v>0</v>
      </c>
      <c r="U24" s="376">
        <v>0</v>
      </c>
      <c r="V24" s="376">
        <v>0</v>
      </c>
      <c r="W24" s="376">
        <v>0</v>
      </c>
    </row>
    <row r="25" spans="1:23" ht="20.25">
      <c r="A25" s="382"/>
      <c r="B25" s="387" t="s">
        <v>10</v>
      </c>
      <c r="C25" s="388"/>
      <c r="D25" s="389"/>
      <c r="E25" s="376">
        <f>E24+E23</f>
        <v>6</v>
      </c>
      <c r="F25" s="376">
        <f>SUM(F23:F24)</f>
        <v>13</v>
      </c>
      <c r="G25" s="376">
        <f t="shared" ref="G25" si="22">G24+G23</f>
        <v>231</v>
      </c>
      <c r="H25" s="376">
        <f t="shared" ref="H25" si="23">H24+H23</f>
        <v>0</v>
      </c>
      <c r="I25" s="376">
        <f>SUM(I23:I24)</f>
        <v>46</v>
      </c>
      <c r="J25" s="376">
        <f>J24+J23</f>
        <v>291</v>
      </c>
      <c r="K25" s="376">
        <f t="shared" ref="K25:W25" si="24">K24+K23</f>
        <v>0</v>
      </c>
      <c r="L25" s="376">
        <f t="shared" si="24"/>
        <v>0</v>
      </c>
      <c r="M25" s="376">
        <f t="shared" si="24"/>
        <v>0</v>
      </c>
      <c r="N25" s="376">
        <f t="shared" si="24"/>
        <v>0</v>
      </c>
      <c r="O25" s="376">
        <f t="shared" si="24"/>
        <v>0</v>
      </c>
      <c r="P25" s="376">
        <f t="shared" si="24"/>
        <v>0</v>
      </c>
      <c r="Q25" s="376">
        <f t="shared" si="24"/>
        <v>0</v>
      </c>
      <c r="R25" s="376">
        <f t="shared" si="24"/>
        <v>0</v>
      </c>
      <c r="S25" s="376">
        <f>S24+S23</f>
        <v>291</v>
      </c>
      <c r="T25" s="376">
        <f t="shared" si="24"/>
        <v>0</v>
      </c>
      <c r="U25" s="376">
        <f t="shared" si="24"/>
        <v>0</v>
      </c>
      <c r="V25" s="376">
        <f t="shared" si="24"/>
        <v>0</v>
      </c>
      <c r="W25" s="376">
        <f t="shared" si="24"/>
        <v>0</v>
      </c>
    </row>
    <row r="26" spans="1:23" ht="26.25">
      <c r="A26" s="390"/>
      <c r="B26" s="480" t="s">
        <v>56</v>
      </c>
      <c r="C26" s="480"/>
      <c r="D26" s="375" t="s">
        <v>54</v>
      </c>
      <c r="E26" s="376">
        <v>14</v>
      </c>
      <c r="F26" s="376">
        <f>F8+F14+F17+F23+F20</f>
        <v>0</v>
      </c>
      <c r="G26" s="376">
        <f>G8+G14+G17+G23+G20+G11</f>
        <v>962</v>
      </c>
      <c r="H26" s="376">
        <f>H8+H14+H17+H23+H20</f>
        <v>0</v>
      </c>
      <c r="I26" s="376">
        <f>I23+I20+I17+I14+I8+I11</f>
        <v>197</v>
      </c>
      <c r="J26" s="376">
        <f>J23+J20+J17+J14+J11+J8</f>
        <v>1322</v>
      </c>
      <c r="K26" s="476">
        <v>0</v>
      </c>
      <c r="L26" s="477"/>
      <c r="M26" s="476">
        <v>0</v>
      </c>
      <c r="N26" s="477"/>
      <c r="O26" s="376">
        <f t="shared" ref="O26:W26" si="25">O8+O14+O17+O23+O20</f>
        <v>0</v>
      </c>
      <c r="P26" s="376">
        <f t="shared" si="25"/>
        <v>0</v>
      </c>
      <c r="Q26" s="376">
        <f t="shared" si="25"/>
        <v>0</v>
      </c>
      <c r="R26" s="376">
        <f t="shared" si="25"/>
        <v>0</v>
      </c>
      <c r="S26" s="376">
        <f>S23+S20+S17+S14+S11+S8</f>
        <v>1322</v>
      </c>
      <c r="T26" s="376">
        <f t="shared" si="25"/>
        <v>0</v>
      </c>
      <c r="U26" s="376">
        <f t="shared" si="25"/>
        <v>0</v>
      </c>
      <c r="V26" s="376">
        <f t="shared" si="25"/>
        <v>0</v>
      </c>
      <c r="W26" s="376">
        <f t="shared" si="25"/>
        <v>58</v>
      </c>
    </row>
    <row r="27" spans="1:23" ht="19.5">
      <c r="A27" s="391"/>
      <c r="B27" s="481"/>
      <c r="C27" s="481"/>
      <c r="D27" s="379" t="s">
        <v>55</v>
      </c>
      <c r="E27" s="376">
        <f>E9+E12+E15+E18+E21+E24</f>
        <v>4</v>
      </c>
      <c r="F27" s="376">
        <f>F9+F15+F18+F24+F21</f>
        <v>44</v>
      </c>
      <c r="G27" s="376">
        <f>G9+G15+G18+G24+G21+G12</f>
        <v>34</v>
      </c>
      <c r="H27" s="376">
        <f>H9+H15+H18+H24+H21</f>
        <v>0</v>
      </c>
      <c r="I27" s="376">
        <f>I9+I12+I15+I18+I21+I24</f>
        <v>3</v>
      </c>
      <c r="J27" s="376">
        <f>J24+J21+J18+J15+J12+J9</f>
        <v>82</v>
      </c>
      <c r="K27" s="476">
        <v>0</v>
      </c>
      <c r="L27" s="477"/>
      <c r="M27" s="476">
        <v>0</v>
      </c>
      <c r="N27" s="477"/>
      <c r="O27" s="376">
        <f t="shared" ref="O27:R28" si="26">O9+O15+O18+O24+O21</f>
        <v>0</v>
      </c>
      <c r="P27" s="376">
        <f t="shared" si="26"/>
        <v>0</v>
      </c>
      <c r="Q27" s="376">
        <f t="shared" si="26"/>
        <v>0</v>
      </c>
      <c r="R27" s="376">
        <f t="shared" si="26"/>
        <v>0</v>
      </c>
      <c r="S27" s="376">
        <f>S24+S21+S18+S15+S12+S9</f>
        <v>82</v>
      </c>
      <c r="T27" s="376">
        <f t="shared" ref="T27:W28" si="27">T9+T15+T18+T24+T21</f>
        <v>0</v>
      </c>
      <c r="U27" s="376">
        <f t="shared" si="27"/>
        <v>0</v>
      </c>
      <c r="V27" s="376">
        <f t="shared" si="27"/>
        <v>0</v>
      </c>
      <c r="W27" s="376">
        <f t="shared" si="27"/>
        <v>5</v>
      </c>
    </row>
    <row r="28" spans="1:23" ht="30" customHeight="1">
      <c r="A28" s="392"/>
      <c r="B28" s="387" t="s">
        <v>10</v>
      </c>
      <c r="C28" s="388"/>
      <c r="D28" s="379" t="s">
        <v>303</v>
      </c>
      <c r="E28" s="376">
        <f>SUM(E26:E27)</f>
        <v>18</v>
      </c>
      <c r="F28" s="376">
        <f>SUM(F26:F27)</f>
        <v>44</v>
      </c>
      <c r="G28" s="376">
        <f t="shared" si="18"/>
        <v>996</v>
      </c>
      <c r="H28" s="376">
        <f>H10+H16+H19+H25+H22</f>
        <v>0</v>
      </c>
      <c r="I28" s="376">
        <f t="shared" si="18"/>
        <v>200</v>
      </c>
      <c r="J28" s="376">
        <f>SUM(J26:J27)</f>
        <v>1404</v>
      </c>
      <c r="K28" s="376">
        <f>K10+K16+K19+K25+K22</f>
        <v>0</v>
      </c>
      <c r="L28" s="376" t="e">
        <f>#REF!+#REF!+L16+L10+#REF!</f>
        <v>#REF!</v>
      </c>
      <c r="M28" s="476">
        <v>0</v>
      </c>
      <c r="N28" s="477"/>
      <c r="O28" s="376">
        <f t="shared" si="26"/>
        <v>0</v>
      </c>
      <c r="P28" s="376">
        <f t="shared" si="26"/>
        <v>0</v>
      </c>
      <c r="Q28" s="376">
        <f t="shared" si="26"/>
        <v>0</v>
      </c>
      <c r="R28" s="376">
        <f t="shared" si="26"/>
        <v>0</v>
      </c>
      <c r="S28" s="376">
        <f>SUM(S26:S27)</f>
        <v>1404</v>
      </c>
      <c r="T28" s="376">
        <f t="shared" si="27"/>
        <v>0</v>
      </c>
      <c r="U28" s="376">
        <f t="shared" si="27"/>
        <v>0</v>
      </c>
      <c r="V28" s="376">
        <f t="shared" si="27"/>
        <v>0</v>
      </c>
      <c r="W28" s="376">
        <f t="shared" ref="W28" si="28">W27+W26</f>
        <v>63</v>
      </c>
    </row>
    <row r="29" spans="1:23" ht="21.75">
      <c r="B29" s="169"/>
      <c r="C29" s="170"/>
      <c r="D29" s="171"/>
      <c r="E29" s="172"/>
      <c r="F29" s="170"/>
      <c r="G29" s="170"/>
      <c r="H29" s="170"/>
      <c r="I29" s="170"/>
      <c r="J29" s="204"/>
      <c r="K29" s="170"/>
      <c r="L29" s="170"/>
      <c r="M29" s="170"/>
      <c r="N29" s="170"/>
      <c r="O29" s="170"/>
      <c r="P29" s="170"/>
      <c r="Q29" s="170"/>
      <c r="R29" s="173"/>
      <c r="S29" s="173"/>
      <c r="T29" s="173"/>
      <c r="U29" s="173"/>
      <c r="V29" s="170"/>
      <c r="W29" s="170"/>
    </row>
    <row r="30" spans="1:23" ht="21.75">
      <c r="C30"/>
      <c r="D30"/>
      <c r="E30" s="76"/>
      <c r="F30" s="76"/>
      <c r="G30" s="76"/>
      <c r="H30" s="76"/>
      <c r="I30" s="76"/>
      <c r="J30"/>
      <c r="K30"/>
      <c r="L30"/>
      <c r="M30"/>
      <c r="N30"/>
      <c r="R30" s="105"/>
      <c r="S30" s="105"/>
      <c r="T30" s="105"/>
      <c r="U30" s="105"/>
    </row>
    <row r="31" spans="1:23" ht="23.25">
      <c r="C31"/>
      <c r="D31" s="270" t="s">
        <v>293</v>
      </c>
      <c r="E31" s="76"/>
      <c r="F31" s="76"/>
      <c r="G31" s="76"/>
      <c r="H31" s="76"/>
      <c r="I31" s="76"/>
      <c r="J31" s="268" t="s">
        <v>223</v>
      </c>
      <c r="K31" s="162"/>
      <c r="L31" s="76"/>
      <c r="M31" s="76"/>
      <c r="N31"/>
      <c r="R31" s="105"/>
      <c r="S31" s="105"/>
      <c r="T31" s="105"/>
      <c r="U31" s="105"/>
    </row>
    <row r="32" spans="1:23" ht="23.25">
      <c r="C32"/>
      <c r="D32" s="76" t="s">
        <v>309</v>
      </c>
      <c r="E32" s="76"/>
      <c r="F32" s="76"/>
      <c r="G32" s="76"/>
      <c r="H32" s="76"/>
      <c r="I32" s="76"/>
      <c r="J32" s="269" t="s">
        <v>326</v>
      </c>
      <c r="K32" s="269"/>
      <c r="L32" s="269"/>
      <c r="M32" s="76"/>
      <c r="N32"/>
      <c r="R32" s="105"/>
      <c r="S32" s="105"/>
      <c r="T32" s="105"/>
      <c r="U32" s="105"/>
    </row>
    <row r="33" spans="3:21" ht="23.25">
      <c r="C33"/>
      <c r="D33" s="76" t="s">
        <v>221</v>
      </c>
      <c r="E33"/>
      <c r="F33"/>
      <c r="G33"/>
      <c r="H33"/>
      <c r="I33"/>
      <c r="J33" s="269" t="s">
        <v>224</v>
      </c>
      <c r="K33" s="269"/>
      <c r="L33" s="269"/>
      <c r="M33" s="163"/>
      <c r="N33"/>
      <c r="U33" s="105"/>
    </row>
    <row r="34" spans="3:21">
      <c r="C34"/>
      <c r="D34"/>
      <c r="E34"/>
      <c r="F34"/>
      <c r="G34"/>
      <c r="H34"/>
      <c r="I34"/>
      <c r="J34"/>
      <c r="K34"/>
      <c r="L34"/>
      <c r="M34"/>
      <c r="N34"/>
    </row>
    <row r="35" spans="3:21">
      <c r="C35"/>
      <c r="D35"/>
      <c r="E35"/>
      <c r="F35"/>
      <c r="G35"/>
      <c r="H35"/>
      <c r="I35"/>
      <c r="J35"/>
      <c r="K35"/>
      <c r="L35"/>
      <c r="M35"/>
      <c r="N35"/>
    </row>
    <row r="36" spans="3:21">
      <c r="C36"/>
      <c r="D36"/>
      <c r="E36"/>
      <c r="F36"/>
      <c r="G36"/>
      <c r="H36"/>
      <c r="I36"/>
      <c r="J36"/>
      <c r="K36"/>
      <c r="L36"/>
      <c r="M36"/>
      <c r="N36"/>
    </row>
    <row r="37" spans="3:21">
      <c r="C37"/>
      <c r="D37"/>
      <c r="E37"/>
      <c r="F37"/>
      <c r="G37"/>
      <c r="H37"/>
      <c r="I37"/>
      <c r="J37"/>
      <c r="K37"/>
      <c r="L37"/>
      <c r="M37"/>
      <c r="N37"/>
    </row>
  </sheetData>
  <mergeCells count="44">
    <mergeCell ref="W4:W6"/>
    <mergeCell ref="A4:A7"/>
    <mergeCell ref="B4:C7"/>
    <mergeCell ref="D4:D7"/>
    <mergeCell ref="E4:E7"/>
    <mergeCell ref="F4:F7"/>
    <mergeCell ref="K5:O5"/>
    <mergeCell ref="P5:P7"/>
    <mergeCell ref="Q5:Q7"/>
    <mergeCell ref="U5:U7"/>
    <mergeCell ref="V5:V7"/>
    <mergeCell ref="K6:L7"/>
    <mergeCell ref="M6:O6"/>
    <mergeCell ref="U4:V4"/>
    <mergeCell ref="R4:R7"/>
    <mergeCell ref="S4:S7"/>
    <mergeCell ref="T4:T7"/>
    <mergeCell ref="M7:N7"/>
    <mergeCell ref="I4:Q4"/>
    <mergeCell ref="I5:I7"/>
    <mergeCell ref="J5:J7"/>
    <mergeCell ref="H2:P2"/>
    <mergeCell ref="M28:N28"/>
    <mergeCell ref="B14:C15"/>
    <mergeCell ref="B16:D16"/>
    <mergeCell ref="B10:D10"/>
    <mergeCell ref="K10:L10"/>
    <mergeCell ref="M10:N10"/>
    <mergeCell ref="B26:C27"/>
    <mergeCell ref="K26:L26"/>
    <mergeCell ref="M26:N26"/>
    <mergeCell ref="K27:L27"/>
    <mergeCell ref="M27:N27"/>
    <mergeCell ref="H4:H7"/>
    <mergeCell ref="G4:G7"/>
    <mergeCell ref="B17:C18"/>
    <mergeCell ref="B19:D19"/>
    <mergeCell ref="B11:C12"/>
    <mergeCell ref="B13:D13"/>
    <mergeCell ref="B8:C9"/>
    <mergeCell ref="K8:L8"/>
    <mergeCell ref="M8:N8"/>
    <mergeCell ref="K9:L9"/>
    <mergeCell ref="M9:N9"/>
  </mergeCells>
  <pageMargins left="0.7" right="0.7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5"/>
  <sheetViews>
    <sheetView tabSelected="1" zoomScale="130" zoomScaleNormal="130" workbookViewId="0">
      <selection activeCell="G33" sqref="G33"/>
    </sheetView>
  </sheetViews>
  <sheetFormatPr defaultRowHeight="15"/>
  <cols>
    <col min="1" max="1" width="4.28515625" customWidth="1"/>
    <col min="2" max="2" width="7" customWidth="1"/>
    <col min="3" max="3" width="0.42578125" customWidth="1"/>
    <col min="4" max="4" width="6.85546875" customWidth="1"/>
    <col min="5" max="5" width="8.140625" customWidth="1"/>
    <col min="6" max="6" width="6.42578125" customWidth="1"/>
    <col min="7" max="7" width="7" customWidth="1"/>
    <col min="8" max="8" width="7.28515625" customWidth="1"/>
    <col min="9" max="10" width="7.140625" customWidth="1"/>
    <col min="11" max="11" width="6.42578125" customWidth="1"/>
    <col min="12" max="12" width="7" customWidth="1"/>
    <col min="13" max="13" width="7.85546875" customWidth="1"/>
    <col min="14" max="14" width="6.28515625" customWidth="1"/>
    <col min="15" max="15" width="8" customWidth="1"/>
    <col min="16" max="16" width="8.42578125" customWidth="1"/>
    <col min="17" max="17" width="5.7109375" customWidth="1"/>
    <col min="18" max="18" width="7.42578125" customWidth="1"/>
    <col min="19" max="19" width="6.5703125" customWidth="1"/>
  </cols>
  <sheetData>
    <row r="1" spans="1:19" ht="23.25">
      <c r="A1" s="2"/>
      <c r="G1" s="92"/>
      <c r="H1" s="63"/>
      <c r="I1" s="63"/>
      <c r="J1" s="91" t="s">
        <v>210</v>
      </c>
      <c r="K1" s="63"/>
      <c r="L1" s="3"/>
      <c r="M1" s="92"/>
      <c r="P1" s="2"/>
      <c r="Q1" s="3" t="s">
        <v>231</v>
      </c>
      <c r="R1" s="2"/>
      <c r="S1" s="2"/>
    </row>
    <row r="2" spans="1:19" ht="23.25">
      <c r="A2" s="1"/>
      <c r="G2" s="63"/>
      <c r="H2" s="499" t="s">
        <v>327</v>
      </c>
      <c r="I2" s="499"/>
      <c r="J2" s="499"/>
      <c r="K2" s="499"/>
      <c r="L2" s="499"/>
      <c r="M2" s="499"/>
      <c r="N2" s="499"/>
      <c r="O2" s="2"/>
      <c r="P2" s="2"/>
      <c r="Q2" s="2"/>
      <c r="R2" s="2"/>
      <c r="S2" s="2"/>
    </row>
    <row r="3" spans="1:19" ht="18">
      <c r="A3" s="1"/>
      <c r="B3" s="4" t="s">
        <v>57</v>
      </c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5.5" customHeight="1">
      <c r="A4" s="519" t="s">
        <v>31</v>
      </c>
      <c r="B4" s="522" t="s">
        <v>32</v>
      </c>
      <c r="C4" s="523"/>
      <c r="D4" s="528" t="s">
        <v>33</v>
      </c>
      <c r="E4" s="513" t="s">
        <v>58</v>
      </c>
      <c r="F4" s="530" t="s">
        <v>59</v>
      </c>
      <c r="G4" s="531"/>
      <c r="H4" s="531"/>
      <c r="I4" s="531"/>
      <c r="J4" s="531"/>
      <c r="K4" s="532"/>
      <c r="L4" s="529" t="s">
        <v>60</v>
      </c>
      <c r="M4" s="450" t="s">
        <v>61</v>
      </c>
      <c r="N4" s="450" t="s">
        <v>62</v>
      </c>
      <c r="O4" s="450"/>
      <c r="P4" s="450" t="s">
        <v>63</v>
      </c>
      <c r="Q4" s="529" t="s">
        <v>64</v>
      </c>
      <c r="R4" s="529"/>
      <c r="S4" s="529"/>
    </row>
    <row r="5" spans="1:19" ht="23.25" customHeight="1">
      <c r="A5" s="520"/>
      <c r="B5" s="524"/>
      <c r="C5" s="525"/>
      <c r="D5" s="528"/>
      <c r="E5" s="514"/>
      <c r="F5" s="513" t="s">
        <v>65</v>
      </c>
      <c r="G5" s="513" t="s">
        <v>66</v>
      </c>
      <c r="H5" s="513" t="s">
        <v>67</v>
      </c>
      <c r="I5" s="513" t="s">
        <v>68</v>
      </c>
      <c r="J5" s="513" t="s">
        <v>69</v>
      </c>
      <c r="K5" s="516" t="s">
        <v>213</v>
      </c>
      <c r="L5" s="529"/>
      <c r="M5" s="450"/>
      <c r="N5" s="450"/>
      <c r="O5" s="450"/>
      <c r="P5" s="450"/>
      <c r="Q5" s="529" t="s">
        <v>70</v>
      </c>
      <c r="R5" s="529" t="s">
        <v>71</v>
      </c>
      <c r="S5" s="529" t="s">
        <v>72</v>
      </c>
    </row>
    <row r="6" spans="1:19">
      <c r="A6" s="520"/>
      <c r="B6" s="524"/>
      <c r="C6" s="525"/>
      <c r="D6" s="528"/>
      <c r="E6" s="514"/>
      <c r="F6" s="514"/>
      <c r="G6" s="514"/>
      <c r="H6" s="514"/>
      <c r="I6" s="514"/>
      <c r="J6" s="514"/>
      <c r="K6" s="517"/>
      <c r="L6" s="529"/>
      <c r="M6" s="450"/>
      <c r="N6" s="529" t="s">
        <v>73</v>
      </c>
      <c r="O6" s="529" t="s">
        <v>74</v>
      </c>
      <c r="P6" s="450"/>
      <c r="Q6" s="529"/>
      <c r="R6" s="529"/>
      <c r="S6" s="529"/>
    </row>
    <row r="7" spans="1:19" ht="27" customHeight="1">
      <c r="A7" s="521"/>
      <c r="B7" s="526"/>
      <c r="C7" s="527"/>
      <c r="D7" s="528"/>
      <c r="E7" s="515"/>
      <c r="F7" s="515"/>
      <c r="G7" s="515"/>
      <c r="H7" s="515"/>
      <c r="I7" s="515"/>
      <c r="J7" s="515"/>
      <c r="K7" s="518"/>
      <c r="L7" s="529"/>
      <c r="M7" s="450"/>
      <c r="N7" s="529"/>
      <c r="O7" s="529"/>
      <c r="P7" s="450"/>
      <c r="Q7" s="529"/>
      <c r="R7" s="529"/>
      <c r="S7" s="529"/>
    </row>
    <row r="8" spans="1:19" ht="25.5" customHeight="1">
      <c r="A8" s="155">
        <v>2</v>
      </c>
      <c r="B8" s="500" t="s">
        <v>302</v>
      </c>
      <c r="C8" s="501"/>
      <c r="D8" s="86" t="s">
        <v>54</v>
      </c>
      <c r="E8" s="106">
        <v>0</v>
      </c>
      <c r="F8" s="106">
        <v>0</v>
      </c>
      <c r="G8" s="106">
        <v>0</v>
      </c>
      <c r="H8" s="106">
        <v>111</v>
      </c>
      <c r="I8" s="106">
        <v>0</v>
      </c>
      <c r="J8" s="106">
        <v>0</v>
      </c>
      <c r="K8" s="106">
        <v>0</v>
      </c>
      <c r="L8" s="106">
        <v>0</v>
      </c>
      <c r="M8" s="106">
        <v>0</v>
      </c>
      <c r="N8" s="106">
        <v>5</v>
      </c>
      <c r="O8" s="106">
        <v>0</v>
      </c>
      <c r="P8" s="106">
        <v>1</v>
      </c>
      <c r="Q8" s="106">
        <v>0</v>
      </c>
      <c r="R8" s="106">
        <v>0</v>
      </c>
      <c r="S8" s="106">
        <v>0</v>
      </c>
    </row>
    <row r="9" spans="1:19" ht="23.25" customHeight="1">
      <c r="A9" s="80"/>
      <c r="B9" s="502"/>
      <c r="C9" s="503"/>
      <c r="D9" s="11" t="s">
        <v>55</v>
      </c>
      <c r="E9" s="106">
        <v>0</v>
      </c>
      <c r="F9" s="106">
        <v>0</v>
      </c>
      <c r="G9" s="106">
        <v>0</v>
      </c>
      <c r="H9" s="106">
        <v>2</v>
      </c>
      <c r="I9" s="106">
        <v>0</v>
      </c>
      <c r="J9" s="106">
        <v>0</v>
      </c>
      <c r="K9" s="106">
        <v>0</v>
      </c>
      <c r="L9" s="106">
        <v>0</v>
      </c>
      <c r="M9" s="106">
        <v>0</v>
      </c>
      <c r="N9" s="106">
        <v>3</v>
      </c>
      <c r="O9" s="106">
        <v>9</v>
      </c>
      <c r="P9" s="106">
        <v>0</v>
      </c>
      <c r="Q9" s="106">
        <v>0</v>
      </c>
      <c r="R9" s="106">
        <v>0</v>
      </c>
      <c r="S9" s="106">
        <v>0</v>
      </c>
    </row>
    <row r="10" spans="1:19" ht="24" customHeight="1">
      <c r="A10" s="80"/>
      <c r="B10" s="512" t="s">
        <v>10</v>
      </c>
      <c r="C10" s="504"/>
      <c r="D10" s="505"/>
      <c r="E10" s="106">
        <f t="shared" ref="E10:O10" si="0">E8+E9</f>
        <v>0</v>
      </c>
      <c r="F10" s="106">
        <f t="shared" si="0"/>
        <v>0</v>
      </c>
      <c r="G10" s="106">
        <f t="shared" si="0"/>
        <v>0</v>
      </c>
      <c r="H10" s="106">
        <f t="shared" si="0"/>
        <v>113</v>
      </c>
      <c r="I10" s="106">
        <f t="shared" si="0"/>
        <v>0</v>
      </c>
      <c r="J10" s="106">
        <f t="shared" si="0"/>
        <v>0</v>
      </c>
      <c r="K10" s="106">
        <f t="shared" si="0"/>
        <v>0</v>
      </c>
      <c r="L10" s="106">
        <f t="shared" si="0"/>
        <v>0</v>
      </c>
      <c r="M10" s="106">
        <f t="shared" si="0"/>
        <v>0</v>
      </c>
      <c r="N10" s="106">
        <f t="shared" si="0"/>
        <v>8</v>
      </c>
      <c r="O10" s="106">
        <f t="shared" si="0"/>
        <v>9</v>
      </c>
      <c r="P10" s="106">
        <f t="shared" ref="P10:S10" si="1">P9+P8</f>
        <v>1</v>
      </c>
      <c r="Q10" s="106">
        <f t="shared" si="1"/>
        <v>0</v>
      </c>
      <c r="R10" s="106">
        <f t="shared" si="1"/>
        <v>0</v>
      </c>
      <c r="S10" s="106">
        <f t="shared" si="1"/>
        <v>0</v>
      </c>
    </row>
    <row r="11" spans="1:19" ht="27">
      <c r="A11" s="79">
        <v>3</v>
      </c>
      <c r="B11" s="508" t="s">
        <v>308</v>
      </c>
      <c r="C11" s="509"/>
      <c r="D11" s="9" t="s">
        <v>54</v>
      </c>
      <c r="E11" s="106">
        <v>65</v>
      </c>
      <c r="F11" s="106">
        <v>0</v>
      </c>
      <c r="G11" s="106">
        <v>0</v>
      </c>
      <c r="H11" s="106">
        <v>106</v>
      </c>
      <c r="I11" s="106">
        <v>0</v>
      </c>
      <c r="J11" s="106">
        <v>0</v>
      </c>
      <c r="K11" s="106">
        <v>0</v>
      </c>
      <c r="L11" s="106">
        <v>0</v>
      </c>
      <c r="M11" s="106">
        <v>0</v>
      </c>
      <c r="N11" s="106">
        <v>4</v>
      </c>
      <c r="O11" s="106">
        <v>0</v>
      </c>
      <c r="P11" s="106">
        <v>7</v>
      </c>
      <c r="Q11" s="106">
        <v>0</v>
      </c>
      <c r="R11" s="106">
        <v>0</v>
      </c>
      <c r="S11" s="106">
        <v>0</v>
      </c>
    </row>
    <row r="12" spans="1:19" ht="29.25" customHeight="1">
      <c r="A12" s="80"/>
      <c r="B12" s="510"/>
      <c r="C12" s="511"/>
      <c r="D12" s="11" t="s">
        <v>55</v>
      </c>
      <c r="E12" s="106">
        <v>10</v>
      </c>
      <c r="F12" s="106">
        <v>0</v>
      </c>
      <c r="G12" s="106">
        <v>0</v>
      </c>
      <c r="H12" s="106">
        <v>4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15</v>
      </c>
      <c r="O12" s="106">
        <v>28</v>
      </c>
      <c r="P12" s="106">
        <v>1</v>
      </c>
      <c r="Q12" s="106">
        <v>0</v>
      </c>
      <c r="R12" s="106">
        <v>0</v>
      </c>
      <c r="S12" s="106">
        <v>0</v>
      </c>
    </row>
    <row r="13" spans="1:19" ht="27.75" customHeight="1">
      <c r="A13" s="80"/>
      <c r="B13" s="512" t="s">
        <v>10</v>
      </c>
      <c r="C13" s="504"/>
      <c r="D13" s="505"/>
      <c r="E13" s="106">
        <f t="shared" ref="E13:K13" si="2">E11+E12</f>
        <v>75</v>
      </c>
      <c r="F13" s="106">
        <f t="shared" si="2"/>
        <v>0</v>
      </c>
      <c r="G13" s="106">
        <f t="shared" si="2"/>
        <v>0</v>
      </c>
      <c r="H13" s="106">
        <f t="shared" si="2"/>
        <v>110</v>
      </c>
      <c r="I13" s="106">
        <f t="shared" si="2"/>
        <v>0</v>
      </c>
      <c r="J13" s="106">
        <f t="shared" si="2"/>
        <v>0</v>
      </c>
      <c r="K13" s="106">
        <f t="shared" si="2"/>
        <v>0</v>
      </c>
      <c r="L13" s="106">
        <f t="shared" ref="E13:P16" si="3">L11+L12</f>
        <v>0</v>
      </c>
      <c r="M13" s="106">
        <f t="shared" si="3"/>
        <v>0</v>
      </c>
      <c r="N13" s="106">
        <f t="shared" si="3"/>
        <v>19</v>
      </c>
      <c r="O13" s="106">
        <f t="shared" si="3"/>
        <v>28</v>
      </c>
      <c r="P13" s="106">
        <f t="shared" si="3"/>
        <v>8</v>
      </c>
      <c r="Q13" s="106">
        <f t="shared" ref="Q13" si="4">Q11+Q12</f>
        <v>0</v>
      </c>
      <c r="R13" s="106">
        <f t="shared" ref="R13" si="5">R11+R12</f>
        <v>0</v>
      </c>
      <c r="S13" s="106">
        <f t="shared" ref="S13" si="6">S11+S12</f>
        <v>0</v>
      </c>
    </row>
    <row r="14" spans="1:19" ht="27">
      <c r="A14" s="79">
        <v>3</v>
      </c>
      <c r="B14" s="508" t="s">
        <v>291</v>
      </c>
      <c r="C14" s="509"/>
      <c r="D14" s="9" t="s">
        <v>54</v>
      </c>
      <c r="E14" s="106">
        <v>16</v>
      </c>
      <c r="F14" s="106">
        <v>0</v>
      </c>
      <c r="G14" s="106">
        <v>0</v>
      </c>
      <c r="H14" s="106">
        <v>32</v>
      </c>
      <c r="I14" s="106">
        <v>0</v>
      </c>
      <c r="J14" s="106">
        <v>0</v>
      </c>
      <c r="K14" s="106">
        <v>0</v>
      </c>
      <c r="L14" s="106">
        <v>0</v>
      </c>
      <c r="M14" s="106">
        <v>0</v>
      </c>
      <c r="N14" s="106">
        <v>8</v>
      </c>
      <c r="O14" s="106">
        <v>0</v>
      </c>
      <c r="P14" s="106">
        <v>0</v>
      </c>
      <c r="Q14" s="106">
        <v>0</v>
      </c>
      <c r="R14" s="106">
        <v>0</v>
      </c>
      <c r="S14" s="106">
        <v>0</v>
      </c>
    </row>
    <row r="15" spans="1:19" ht="26.25" customHeight="1">
      <c r="A15" s="80"/>
      <c r="B15" s="510"/>
      <c r="C15" s="511"/>
      <c r="D15" s="11" t="s">
        <v>55</v>
      </c>
      <c r="E15" s="106">
        <v>0</v>
      </c>
      <c r="F15" s="106">
        <v>0</v>
      </c>
      <c r="G15" s="106">
        <v>0</v>
      </c>
      <c r="H15" s="106">
        <v>0</v>
      </c>
      <c r="I15" s="106">
        <v>0</v>
      </c>
      <c r="J15" s="106">
        <v>0</v>
      </c>
      <c r="K15" s="106">
        <v>0</v>
      </c>
      <c r="L15" s="106">
        <v>0</v>
      </c>
      <c r="M15" s="106">
        <v>0</v>
      </c>
      <c r="N15" s="106">
        <v>0</v>
      </c>
      <c r="O15" s="106">
        <v>0</v>
      </c>
      <c r="P15" s="106">
        <v>0</v>
      </c>
      <c r="Q15" s="106">
        <v>0</v>
      </c>
      <c r="R15" s="106">
        <v>0</v>
      </c>
      <c r="S15" s="106">
        <v>0</v>
      </c>
    </row>
    <row r="16" spans="1:19" ht="33.75" customHeight="1">
      <c r="A16" s="80"/>
      <c r="B16" s="512" t="s">
        <v>10</v>
      </c>
      <c r="C16" s="504"/>
      <c r="D16" s="505"/>
      <c r="E16" s="106">
        <f t="shared" si="3"/>
        <v>16</v>
      </c>
      <c r="F16" s="106">
        <f t="shared" si="3"/>
        <v>0</v>
      </c>
      <c r="G16" s="106">
        <f t="shared" si="3"/>
        <v>0</v>
      </c>
      <c r="H16" s="106">
        <f t="shared" si="3"/>
        <v>32</v>
      </c>
      <c r="I16" s="106">
        <f t="shared" si="3"/>
        <v>0</v>
      </c>
      <c r="J16" s="106">
        <f t="shared" si="3"/>
        <v>0</v>
      </c>
      <c r="K16" s="106">
        <f t="shared" si="3"/>
        <v>0</v>
      </c>
      <c r="L16" s="106">
        <f t="shared" ref="I16:S19" si="7">L15+L14</f>
        <v>0</v>
      </c>
      <c r="M16" s="106">
        <f t="shared" si="7"/>
        <v>0</v>
      </c>
      <c r="N16" s="106">
        <f t="shared" si="7"/>
        <v>8</v>
      </c>
      <c r="O16" s="106">
        <f t="shared" si="7"/>
        <v>0</v>
      </c>
      <c r="P16" s="106">
        <f t="shared" si="7"/>
        <v>0</v>
      </c>
      <c r="Q16" s="106">
        <f t="shared" si="7"/>
        <v>0</v>
      </c>
      <c r="R16" s="106">
        <f t="shared" si="7"/>
        <v>0</v>
      </c>
      <c r="S16" s="106">
        <f t="shared" si="7"/>
        <v>0</v>
      </c>
    </row>
    <row r="17" spans="1:19" ht="31.5" customHeight="1">
      <c r="A17" s="79">
        <v>4</v>
      </c>
      <c r="B17" s="500" t="s">
        <v>212</v>
      </c>
      <c r="C17" s="501"/>
      <c r="D17" s="9" t="s">
        <v>54</v>
      </c>
      <c r="E17" s="106">
        <v>129</v>
      </c>
      <c r="F17" s="106">
        <v>0</v>
      </c>
      <c r="G17" s="106">
        <v>0</v>
      </c>
      <c r="H17" s="106">
        <v>114</v>
      </c>
      <c r="I17" s="106">
        <v>0</v>
      </c>
      <c r="J17" s="106">
        <v>0</v>
      </c>
      <c r="K17" s="106">
        <v>0</v>
      </c>
      <c r="L17" s="106">
        <v>0</v>
      </c>
      <c r="M17" s="106">
        <v>0</v>
      </c>
      <c r="N17" s="106">
        <v>0</v>
      </c>
      <c r="O17" s="106">
        <v>0</v>
      </c>
      <c r="P17" s="106">
        <v>6</v>
      </c>
      <c r="Q17" s="106">
        <v>0</v>
      </c>
      <c r="R17" s="106">
        <v>0</v>
      </c>
      <c r="S17" s="106">
        <v>0</v>
      </c>
    </row>
    <row r="18" spans="1:19" ht="27">
      <c r="A18" s="80"/>
      <c r="B18" s="502"/>
      <c r="C18" s="503"/>
      <c r="D18" s="11" t="s">
        <v>55</v>
      </c>
      <c r="E18" s="106">
        <v>8</v>
      </c>
      <c r="F18" s="106">
        <v>0</v>
      </c>
      <c r="G18" s="106">
        <v>0</v>
      </c>
      <c r="H18" s="106">
        <v>3</v>
      </c>
      <c r="I18" s="106">
        <v>0</v>
      </c>
      <c r="J18" s="106">
        <v>0</v>
      </c>
      <c r="K18" s="106">
        <v>0</v>
      </c>
      <c r="L18" s="106">
        <v>0</v>
      </c>
      <c r="M18" s="106">
        <v>0</v>
      </c>
      <c r="N18" s="106">
        <v>28</v>
      </c>
      <c r="O18" s="106">
        <v>27</v>
      </c>
      <c r="P18" s="106">
        <v>0</v>
      </c>
      <c r="Q18" s="106">
        <v>0</v>
      </c>
      <c r="R18" s="106">
        <v>0</v>
      </c>
      <c r="S18" s="106">
        <v>0</v>
      </c>
    </row>
    <row r="19" spans="1:19" ht="19.5">
      <c r="A19" s="80"/>
      <c r="B19" s="512" t="s">
        <v>10</v>
      </c>
      <c r="C19" s="504"/>
      <c r="D19" s="505"/>
      <c r="E19" s="106">
        <f t="shared" ref="E19:L25" si="8">E17+E18</f>
        <v>137</v>
      </c>
      <c r="F19" s="106">
        <v>0</v>
      </c>
      <c r="G19" s="106">
        <v>0</v>
      </c>
      <c r="H19" s="106">
        <f t="shared" si="8"/>
        <v>117</v>
      </c>
      <c r="I19" s="106">
        <f t="shared" si="7"/>
        <v>0</v>
      </c>
      <c r="J19" s="106">
        <f t="shared" si="7"/>
        <v>0</v>
      </c>
      <c r="K19" s="106">
        <f t="shared" si="7"/>
        <v>0</v>
      </c>
      <c r="L19" s="106">
        <f t="shared" si="8"/>
        <v>0</v>
      </c>
      <c r="M19" s="106">
        <f t="shared" ref="M19:N19" si="9">M18+M17</f>
        <v>0</v>
      </c>
      <c r="N19" s="106">
        <f t="shared" si="9"/>
        <v>28</v>
      </c>
      <c r="O19" s="106">
        <f>SUM(O17:O18)</f>
        <v>27</v>
      </c>
      <c r="P19" s="106">
        <f t="shared" ref="P19" si="10">P17+P18</f>
        <v>6</v>
      </c>
      <c r="Q19" s="106">
        <f t="shared" ref="Q19:S19" si="11">Q18+Q17</f>
        <v>0</v>
      </c>
      <c r="R19" s="106">
        <f t="shared" si="11"/>
        <v>0</v>
      </c>
      <c r="S19" s="106">
        <f t="shared" si="11"/>
        <v>0</v>
      </c>
    </row>
    <row r="20" spans="1:19" ht="27">
      <c r="A20" s="79">
        <v>5</v>
      </c>
      <c r="B20" s="500" t="s">
        <v>295</v>
      </c>
      <c r="C20" s="501"/>
      <c r="D20" s="9" t="s">
        <v>54</v>
      </c>
      <c r="E20" s="106">
        <v>138</v>
      </c>
      <c r="F20" s="106">
        <v>0</v>
      </c>
      <c r="G20" s="106">
        <v>0</v>
      </c>
      <c r="H20" s="106">
        <v>161</v>
      </c>
      <c r="I20" s="106">
        <v>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</v>
      </c>
      <c r="Q20" s="106">
        <v>0</v>
      </c>
      <c r="R20" s="106">
        <v>0</v>
      </c>
      <c r="S20" s="106">
        <v>0</v>
      </c>
    </row>
    <row r="21" spans="1:19" ht="27">
      <c r="A21" s="80"/>
      <c r="B21" s="502"/>
      <c r="C21" s="503"/>
      <c r="D21" s="11" t="s">
        <v>55</v>
      </c>
      <c r="E21" s="106">
        <v>13</v>
      </c>
      <c r="F21" s="106">
        <v>0</v>
      </c>
      <c r="G21" s="106">
        <v>0</v>
      </c>
      <c r="H21" s="106">
        <v>6</v>
      </c>
      <c r="I21" s="106">
        <v>0</v>
      </c>
      <c r="J21" s="106">
        <v>0</v>
      </c>
      <c r="K21" s="106">
        <v>0</v>
      </c>
      <c r="L21" s="106">
        <v>0</v>
      </c>
      <c r="M21" s="106">
        <v>0</v>
      </c>
      <c r="N21" s="106">
        <v>21</v>
      </c>
      <c r="O21" s="106">
        <v>28</v>
      </c>
      <c r="P21" s="106">
        <v>3</v>
      </c>
      <c r="Q21" s="106">
        <v>0</v>
      </c>
      <c r="R21" s="106">
        <v>0</v>
      </c>
      <c r="S21" s="106">
        <v>0</v>
      </c>
    </row>
    <row r="22" spans="1:19" ht="19.5">
      <c r="A22" s="80"/>
      <c r="B22" s="512" t="s">
        <v>10</v>
      </c>
      <c r="C22" s="504"/>
      <c r="D22" s="505"/>
      <c r="E22" s="106">
        <f t="shared" si="8"/>
        <v>151</v>
      </c>
      <c r="F22" s="106">
        <f t="shared" si="8"/>
        <v>0</v>
      </c>
      <c r="G22" s="106">
        <f t="shared" si="8"/>
        <v>0</v>
      </c>
      <c r="H22" s="106">
        <f t="shared" si="8"/>
        <v>167</v>
      </c>
      <c r="I22" s="106">
        <f t="shared" si="8"/>
        <v>0</v>
      </c>
      <c r="J22" s="106">
        <f t="shared" si="8"/>
        <v>0</v>
      </c>
      <c r="K22" s="106">
        <f t="shared" si="8"/>
        <v>0</v>
      </c>
      <c r="L22" s="106">
        <f t="shared" ref="I22:O25" si="12">L21+L20</f>
        <v>0</v>
      </c>
      <c r="M22" s="106">
        <f t="shared" si="12"/>
        <v>0</v>
      </c>
      <c r="N22" s="106">
        <f t="shared" si="12"/>
        <v>21</v>
      </c>
      <c r="O22" s="106">
        <f t="shared" si="12"/>
        <v>28</v>
      </c>
      <c r="P22" s="106">
        <v>0</v>
      </c>
      <c r="Q22" s="106">
        <f t="shared" ref="Q22:S22" si="13">Q21+Q20</f>
        <v>0</v>
      </c>
      <c r="R22" s="106">
        <f t="shared" si="13"/>
        <v>0</v>
      </c>
      <c r="S22" s="106">
        <f t="shared" si="13"/>
        <v>0</v>
      </c>
    </row>
    <row r="23" spans="1:19" ht="27">
      <c r="A23" s="79">
        <v>6</v>
      </c>
      <c r="B23" s="500" t="s">
        <v>304</v>
      </c>
      <c r="C23" s="501"/>
      <c r="D23" s="9" t="s">
        <v>54</v>
      </c>
      <c r="E23" s="106">
        <v>106</v>
      </c>
      <c r="F23" s="106">
        <v>0</v>
      </c>
      <c r="G23" s="106">
        <v>0</v>
      </c>
      <c r="H23" s="106">
        <v>162</v>
      </c>
      <c r="I23" s="106">
        <v>0</v>
      </c>
      <c r="J23" s="106">
        <v>0</v>
      </c>
      <c r="K23" s="106">
        <v>0</v>
      </c>
      <c r="L23" s="106">
        <f t="shared" ref="L23:S23" si="14">L8+L11+L14+L20+L17</f>
        <v>0</v>
      </c>
      <c r="M23" s="106">
        <f t="shared" si="14"/>
        <v>0</v>
      </c>
      <c r="N23" s="106">
        <f t="shared" si="14"/>
        <v>17</v>
      </c>
      <c r="O23" s="106">
        <f t="shared" si="14"/>
        <v>0</v>
      </c>
      <c r="P23" s="106">
        <v>2</v>
      </c>
      <c r="Q23" s="106">
        <f t="shared" si="14"/>
        <v>0</v>
      </c>
      <c r="R23" s="106">
        <f t="shared" si="14"/>
        <v>0</v>
      </c>
      <c r="S23" s="106">
        <f t="shared" si="14"/>
        <v>0</v>
      </c>
    </row>
    <row r="24" spans="1:19" ht="27">
      <c r="A24" s="80"/>
      <c r="B24" s="502"/>
      <c r="C24" s="503"/>
      <c r="D24" s="11" t="s">
        <v>55</v>
      </c>
      <c r="E24" s="106">
        <v>4</v>
      </c>
      <c r="F24" s="106">
        <v>0</v>
      </c>
      <c r="G24" s="106">
        <v>0</v>
      </c>
      <c r="H24" s="106">
        <v>8</v>
      </c>
      <c r="I24" s="106">
        <v>0</v>
      </c>
      <c r="J24" s="106">
        <v>0</v>
      </c>
      <c r="K24" s="106">
        <v>0</v>
      </c>
      <c r="L24" s="106">
        <v>1</v>
      </c>
      <c r="M24" s="106">
        <f t="shared" ref="M24:S24" si="15">M9+M12+M15+M21+M18</f>
        <v>0</v>
      </c>
      <c r="N24" s="106">
        <v>31</v>
      </c>
      <c r="O24" s="106">
        <v>29</v>
      </c>
      <c r="P24" s="106">
        <v>0</v>
      </c>
      <c r="Q24" s="106">
        <f t="shared" si="15"/>
        <v>0</v>
      </c>
      <c r="R24" s="106">
        <f t="shared" si="15"/>
        <v>0</v>
      </c>
      <c r="S24" s="106">
        <f t="shared" si="15"/>
        <v>0</v>
      </c>
    </row>
    <row r="25" spans="1:19" ht="19.5">
      <c r="A25" s="80"/>
      <c r="B25" s="512" t="s">
        <v>10</v>
      </c>
      <c r="C25" s="504"/>
      <c r="D25" s="505"/>
      <c r="E25" s="106">
        <f t="shared" si="8"/>
        <v>110</v>
      </c>
      <c r="F25" s="106">
        <v>0</v>
      </c>
      <c r="G25" s="106">
        <v>0</v>
      </c>
      <c r="H25" s="106">
        <f t="shared" si="8"/>
        <v>170</v>
      </c>
      <c r="I25" s="106">
        <f t="shared" si="12"/>
        <v>0</v>
      </c>
      <c r="J25" s="106">
        <f t="shared" si="12"/>
        <v>0</v>
      </c>
      <c r="K25" s="106">
        <f t="shared" si="12"/>
        <v>0</v>
      </c>
      <c r="L25" s="106">
        <f>SUM(L23:L24)</f>
        <v>1</v>
      </c>
      <c r="M25" s="106">
        <f t="shared" ref="M25:S25" si="16">M10+M13+M16+M22+M19</f>
        <v>0</v>
      </c>
      <c r="N25" s="106">
        <f>SUM(N23:N24)</f>
        <v>48</v>
      </c>
      <c r="O25" s="106">
        <f>SUM(O23:O24)</f>
        <v>29</v>
      </c>
      <c r="P25" s="106">
        <f t="shared" si="16"/>
        <v>15</v>
      </c>
      <c r="Q25" s="106">
        <f t="shared" si="16"/>
        <v>0</v>
      </c>
      <c r="R25" s="106">
        <f t="shared" si="16"/>
        <v>0</v>
      </c>
      <c r="S25" s="106">
        <f t="shared" si="16"/>
        <v>0</v>
      </c>
    </row>
    <row r="26" spans="1:19" ht="26.25">
      <c r="A26" s="12"/>
      <c r="B26" s="506" t="s">
        <v>56</v>
      </c>
      <c r="C26" s="506"/>
      <c r="D26" s="9" t="s">
        <v>54</v>
      </c>
      <c r="E26" s="106">
        <f t="shared" ref="E26:S26" si="17">E8+E14+E17+E23+E20+E11</f>
        <v>454</v>
      </c>
      <c r="F26" s="106">
        <f t="shared" si="17"/>
        <v>0</v>
      </c>
      <c r="G26" s="106">
        <f t="shared" si="17"/>
        <v>0</v>
      </c>
      <c r="H26" s="106">
        <f t="shared" si="17"/>
        <v>686</v>
      </c>
      <c r="I26" s="106">
        <f t="shared" si="17"/>
        <v>0</v>
      </c>
      <c r="J26" s="106">
        <f t="shared" si="17"/>
        <v>0</v>
      </c>
      <c r="K26" s="106">
        <f t="shared" si="17"/>
        <v>0</v>
      </c>
      <c r="L26" s="106">
        <f t="shared" si="17"/>
        <v>0</v>
      </c>
      <c r="M26" s="106">
        <f t="shared" si="17"/>
        <v>0</v>
      </c>
      <c r="N26" s="106">
        <f t="shared" si="17"/>
        <v>34</v>
      </c>
      <c r="O26" s="106">
        <f t="shared" si="17"/>
        <v>0</v>
      </c>
      <c r="P26" s="106">
        <f t="shared" si="17"/>
        <v>20</v>
      </c>
      <c r="Q26" s="106">
        <f t="shared" si="17"/>
        <v>0</v>
      </c>
      <c r="R26" s="106">
        <f t="shared" si="17"/>
        <v>0</v>
      </c>
      <c r="S26" s="106">
        <f t="shared" si="17"/>
        <v>0</v>
      </c>
    </row>
    <row r="27" spans="1:19" ht="26.25">
      <c r="A27" s="13"/>
      <c r="B27" s="507"/>
      <c r="C27" s="507"/>
      <c r="D27" s="11" t="s">
        <v>55</v>
      </c>
      <c r="E27" s="106">
        <f t="shared" ref="E27:S27" si="18">E9+E15+E18+E24+E21+E12</f>
        <v>35</v>
      </c>
      <c r="F27" s="106">
        <f t="shared" si="18"/>
        <v>0</v>
      </c>
      <c r="G27" s="106">
        <f t="shared" si="18"/>
        <v>0</v>
      </c>
      <c r="H27" s="106">
        <f>H9+H15+H18+H24+H21+H12</f>
        <v>23</v>
      </c>
      <c r="I27" s="106">
        <f t="shared" si="18"/>
        <v>0</v>
      </c>
      <c r="J27" s="106">
        <f t="shared" si="18"/>
        <v>0</v>
      </c>
      <c r="K27" s="106">
        <f t="shared" si="18"/>
        <v>0</v>
      </c>
      <c r="L27" s="106">
        <f t="shared" si="18"/>
        <v>1</v>
      </c>
      <c r="M27" s="106">
        <f t="shared" si="18"/>
        <v>0</v>
      </c>
      <c r="N27" s="106">
        <f t="shared" si="18"/>
        <v>98</v>
      </c>
      <c r="O27" s="106">
        <f t="shared" si="18"/>
        <v>121</v>
      </c>
      <c r="P27" s="106">
        <f t="shared" si="18"/>
        <v>4</v>
      </c>
      <c r="Q27" s="106">
        <f t="shared" si="18"/>
        <v>0</v>
      </c>
      <c r="R27" s="106">
        <f t="shared" si="18"/>
        <v>0</v>
      </c>
      <c r="S27" s="106">
        <f t="shared" si="18"/>
        <v>0</v>
      </c>
    </row>
    <row r="28" spans="1:19" ht="24.75" customHeight="1">
      <c r="A28" s="14"/>
      <c r="B28" s="504" t="s">
        <v>10</v>
      </c>
      <c r="C28" s="504"/>
      <c r="D28" s="505"/>
      <c r="E28" s="106">
        <f t="shared" ref="E28:S28" si="19">E10+E16+E19+E25+E22+E13</f>
        <v>489</v>
      </c>
      <c r="F28" s="106">
        <f t="shared" si="19"/>
        <v>0</v>
      </c>
      <c r="G28" s="106">
        <f t="shared" si="19"/>
        <v>0</v>
      </c>
      <c r="H28" s="106">
        <f t="shared" si="19"/>
        <v>709</v>
      </c>
      <c r="I28" s="106">
        <f t="shared" si="19"/>
        <v>0</v>
      </c>
      <c r="J28" s="106">
        <f t="shared" si="19"/>
        <v>0</v>
      </c>
      <c r="K28" s="106">
        <f t="shared" si="19"/>
        <v>0</v>
      </c>
      <c r="L28" s="106">
        <f t="shared" si="19"/>
        <v>1</v>
      </c>
      <c r="M28" s="106">
        <f t="shared" si="19"/>
        <v>0</v>
      </c>
      <c r="N28" s="106">
        <f t="shared" si="19"/>
        <v>132</v>
      </c>
      <c r="O28" s="106">
        <f t="shared" si="19"/>
        <v>121</v>
      </c>
      <c r="P28" s="106">
        <f>P10+P16+P19+P25+P22+P13</f>
        <v>30</v>
      </c>
      <c r="Q28" s="106">
        <f t="shared" si="19"/>
        <v>0</v>
      </c>
      <c r="R28" s="106">
        <f t="shared" si="19"/>
        <v>0</v>
      </c>
      <c r="S28" s="106">
        <f t="shared" si="19"/>
        <v>0</v>
      </c>
    </row>
    <row r="29" spans="1:19" ht="19.5">
      <c r="A29" s="5"/>
      <c r="B29" s="166"/>
      <c r="C29" s="166"/>
      <c r="D29" s="166"/>
      <c r="E29" s="165"/>
      <c r="F29" s="165"/>
      <c r="G29" s="165"/>
      <c r="H29" s="165"/>
      <c r="I29" s="165"/>
      <c r="J29" s="165"/>
      <c r="K29" s="164"/>
      <c r="L29" s="164"/>
      <c r="M29" s="164"/>
      <c r="N29" s="167"/>
      <c r="O29" s="167"/>
      <c r="P29" s="167"/>
      <c r="Q29" s="167"/>
      <c r="R29" s="167"/>
      <c r="S29" s="164"/>
    </row>
    <row r="30" spans="1:19">
      <c r="F30" s="76"/>
      <c r="G30" s="76"/>
      <c r="H30" s="76"/>
      <c r="I30" s="76"/>
      <c r="J30" s="76"/>
      <c r="P30" s="107"/>
      <c r="Q30" s="238"/>
      <c r="R30" s="168"/>
    </row>
    <row r="31" spans="1:19" ht="23.25">
      <c r="E31" s="270" t="s">
        <v>293</v>
      </c>
      <c r="F31" s="76"/>
      <c r="G31" s="76"/>
      <c r="H31" s="76"/>
      <c r="I31" s="76"/>
      <c r="J31" s="76"/>
      <c r="K31" s="268" t="s">
        <v>223</v>
      </c>
      <c r="L31" s="162"/>
      <c r="M31" s="76"/>
      <c r="N31" s="76"/>
      <c r="P31" s="107"/>
      <c r="Q31" s="81"/>
    </row>
    <row r="32" spans="1:19" ht="23.25">
      <c r="E32" s="76" t="s">
        <v>309</v>
      </c>
      <c r="F32" s="76"/>
      <c r="G32" s="76"/>
      <c r="H32" s="76"/>
      <c r="I32" s="76"/>
      <c r="J32" s="76"/>
      <c r="K32" s="269" t="s">
        <v>326</v>
      </c>
      <c r="L32" s="269"/>
      <c r="M32" s="269"/>
      <c r="N32" s="76"/>
      <c r="P32" s="107"/>
      <c r="Q32" s="81"/>
    </row>
    <row r="33" spans="5:16" ht="23.25">
      <c r="E33" s="76" t="s">
        <v>221</v>
      </c>
      <c r="K33" s="269" t="s">
        <v>224</v>
      </c>
      <c r="L33" s="269"/>
      <c r="M33" s="269"/>
      <c r="N33" s="163"/>
      <c r="P33" s="107"/>
    </row>
    <row r="34" spans="5:16">
      <c r="P34" s="107"/>
    </row>
    <row r="35" spans="5:16">
      <c r="P35" s="107"/>
    </row>
  </sheetData>
  <mergeCells count="36">
    <mergeCell ref="Q4:S4"/>
    <mergeCell ref="F5:F7"/>
    <mergeCell ref="G5:G7"/>
    <mergeCell ref="H5:H7"/>
    <mergeCell ref="I5:I7"/>
    <mergeCell ref="J5:J7"/>
    <mergeCell ref="F4:K4"/>
    <mergeCell ref="L4:L7"/>
    <mergeCell ref="Q5:Q7"/>
    <mergeCell ref="R5:R7"/>
    <mergeCell ref="S5:S7"/>
    <mergeCell ref="M4:M7"/>
    <mergeCell ref="N4:O5"/>
    <mergeCell ref="A4:A7"/>
    <mergeCell ref="B4:C7"/>
    <mergeCell ref="D4:D7"/>
    <mergeCell ref="B13:D13"/>
    <mergeCell ref="P4:P7"/>
    <mergeCell ref="O6:O7"/>
    <mergeCell ref="N6:N7"/>
    <mergeCell ref="H2:N2"/>
    <mergeCell ref="B20:C21"/>
    <mergeCell ref="B28:D28"/>
    <mergeCell ref="B26:C27"/>
    <mergeCell ref="B14:C15"/>
    <mergeCell ref="B16:D16"/>
    <mergeCell ref="B19:D19"/>
    <mergeCell ref="B23:C24"/>
    <mergeCell ref="B25:D25"/>
    <mergeCell ref="B22:D22"/>
    <mergeCell ref="B10:D10"/>
    <mergeCell ref="B8:C9"/>
    <mergeCell ref="E4:E7"/>
    <mergeCell ref="K5:K7"/>
    <mergeCell ref="B17:C18"/>
    <mergeCell ref="B11:C12"/>
  </mergeCells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30"/>
  <sheetViews>
    <sheetView zoomScale="70" zoomScaleNormal="70" workbookViewId="0">
      <pane xSplit="11" ySplit="1" topLeftCell="L110" activePane="bottomRight" state="frozen"/>
      <selection activeCell="J1" sqref="J1"/>
      <selection pane="topRight" activeCell="L1" sqref="L1"/>
      <selection pane="bottomLeft" activeCell="J6" sqref="J6"/>
      <selection pane="bottomRight" activeCell="P129" sqref="P129"/>
    </sheetView>
  </sheetViews>
  <sheetFormatPr defaultRowHeight="39.75" customHeight="1"/>
  <cols>
    <col min="1" max="1" width="4.85546875" style="208" customWidth="1"/>
    <col min="2" max="10" width="9.140625" style="208"/>
    <col min="11" max="11" width="9.140625" style="272"/>
    <col min="12" max="13" width="9.140625" style="208"/>
    <col min="14" max="14" width="9.140625" style="210"/>
    <col min="15" max="16384" width="9.140625" style="208"/>
  </cols>
  <sheetData>
    <row r="1" spans="1:26" ht="39.75" customHeight="1">
      <c r="A1" s="1"/>
      <c r="B1" s="2"/>
      <c r="C1" s="2"/>
      <c r="D1" s="579" t="s">
        <v>349</v>
      </c>
      <c r="E1" s="579"/>
      <c r="F1" s="579"/>
      <c r="G1" s="579"/>
      <c r="H1" s="579"/>
      <c r="I1" s="579"/>
      <c r="J1" s="579"/>
      <c r="K1" s="579"/>
      <c r="L1" s="118"/>
      <c r="M1" s="118"/>
      <c r="N1" s="118"/>
      <c r="O1" s="118"/>
      <c r="P1" s="118"/>
      <c r="Q1" s="118"/>
      <c r="R1" s="118"/>
      <c r="S1" s="2"/>
      <c r="T1" s="2"/>
      <c r="U1" s="2"/>
      <c r="V1" s="2"/>
      <c r="W1" s="2"/>
      <c r="X1" s="2"/>
      <c r="Y1" s="2"/>
      <c r="Z1" s="2"/>
    </row>
    <row r="2" spans="1:26" ht="39.75" customHeight="1">
      <c r="A2" s="1"/>
      <c r="B2" s="2"/>
      <c r="C2" s="2"/>
      <c r="D2" s="580" t="s">
        <v>350</v>
      </c>
      <c r="E2" s="580"/>
      <c r="F2" s="580"/>
      <c r="G2" s="580"/>
      <c r="H2" s="580"/>
      <c r="I2" s="580"/>
      <c r="J2" s="580"/>
      <c r="K2" s="580"/>
      <c r="L2" s="118"/>
      <c r="M2" s="118"/>
      <c r="N2" s="118"/>
      <c r="O2" s="118"/>
      <c r="P2" s="118"/>
      <c r="Q2" s="118"/>
      <c r="R2" s="118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581" t="s">
        <v>351</v>
      </c>
      <c r="B3" s="581" t="s">
        <v>352</v>
      </c>
      <c r="C3" s="584" t="s">
        <v>277</v>
      </c>
      <c r="D3" s="586" t="s">
        <v>353</v>
      </c>
      <c r="E3" s="587"/>
      <c r="F3" s="588"/>
      <c r="G3" s="595" t="s">
        <v>354</v>
      </c>
      <c r="H3" s="596"/>
      <c r="I3" s="596"/>
      <c r="J3" s="597"/>
      <c r="K3" s="577" t="s">
        <v>355</v>
      </c>
      <c r="L3" s="598"/>
      <c r="M3" s="598"/>
      <c r="N3" s="598"/>
      <c r="O3" s="598"/>
      <c r="P3" s="578"/>
      <c r="Q3" s="577" t="s">
        <v>356</v>
      </c>
      <c r="R3" s="598"/>
      <c r="S3" s="598"/>
      <c r="T3" s="598"/>
      <c r="U3" s="598"/>
      <c r="V3" s="578"/>
      <c r="W3" s="602" t="s">
        <v>244</v>
      </c>
      <c r="X3" s="603"/>
      <c r="Y3" s="602" t="s">
        <v>357</v>
      </c>
      <c r="Z3" s="603"/>
    </row>
    <row r="4" spans="1:26" ht="39.75" customHeight="1">
      <c r="A4" s="582"/>
      <c r="B4" s="582"/>
      <c r="C4" s="585"/>
      <c r="D4" s="589"/>
      <c r="E4" s="590"/>
      <c r="F4" s="591"/>
      <c r="G4" s="599" t="s">
        <v>358</v>
      </c>
      <c r="H4" s="600"/>
      <c r="I4" s="601" t="s">
        <v>359</v>
      </c>
      <c r="J4" s="600"/>
      <c r="K4" s="577" t="s">
        <v>360</v>
      </c>
      <c r="L4" s="578"/>
      <c r="M4" s="577" t="s">
        <v>361</v>
      </c>
      <c r="N4" s="578"/>
      <c r="O4" s="577" t="s">
        <v>362</v>
      </c>
      <c r="P4" s="578"/>
      <c r="Q4" s="577" t="s">
        <v>281</v>
      </c>
      <c r="R4" s="578"/>
      <c r="S4" s="577" t="s">
        <v>363</v>
      </c>
      <c r="T4" s="578"/>
      <c r="U4" s="577" t="s">
        <v>364</v>
      </c>
      <c r="V4" s="578"/>
      <c r="W4" s="604"/>
      <c r="X4" s="605"/>
      <c r="Y4" s="604"/>
      <c r="Z4" s="605"/>
    </row>
    <row r="5" spans="1:26" ht="39.75" customHeight="1">
      <c r="A5" s="582"/>
      <c r="B5" s="582"/>
      <c r="C5" s="585"/>
      <c r="D5" s="592"/>
      <c r="E5" s="593"/>
      <c r="F5" s="594"/>
      <c r="G5" s="299" t="s">
        <v>292</v>
      </c>
      <c r="H5" s="300" t="s">
        <v>365</v>
      </c>
      <c r="I5" s="299" t="s">
        <v>292</v>
      </c>
      <c r="J5" s="300" t="s">
        <v>365</v>
      </c>
      <c r="K5" s="299" t="s">
        <v>292</v>
      </c>
      <c r="L5" s="300" t="s">
        <v>365</v>
      </c>
      <c r="M5" s="299" t="s">
        <v>292</v>
      </c>
      <c r="N5" s="300" t="s">
        <v>365</v>
      </c>
      <c r="O5" s="299" t="s">
        <v>292</v>
      </c>
      <c r="P5" s="300" t="s">
        <v>365</v>
      </c>
      <c r="Q5" s="299" t="s">
        <v>292</v>
      </c>
      <c r="R5" s="300" t="s">
        <v>365</v>
      </c>
      <c r="S5" s="299" t="s">
        <v>292</v>
      </c>
      <c r="T5" s="300" t="s">
        <v>365</v>
      </c>
      <c r="U5" s="299" t="s">
        <v>292</v>
      </c>
      <c r="V5" s="300" t="s">
        <v>365</v>
      </c>
      <c r="W5" s="299" t="s">
        <v>292</v>
      </c>
      <c r="X5" s="300" t="s">
        <v>365</v>
      </c>
      <c r="Y5" s="299" t="s">
        <v>292</v>
      </c>
      <c r="Z5" s="300" t="s">
        <v>365</v>
      </c>
    </row>
    <row r="6" spans="1:26" ht="39.75" customHeight="1">
      <c r="A6" s="582"/>
      <c r="B6" s="582"/>
      <c r="C6" s="139">
        <v>1</v>
      </c>
      <c r="D6" s="568" t="s">
        <v>366</v>
      </c>
      <c r="E6" s="569"/>
      <c r="F6" s="570"/>
      <c r="G6" s="301">
        <v>0</v>
      </c>
      <c r="H6" s="302">
        <v>0</v>
      </c>
      <c r="I6" s="303">
        <v>0</v>
      </c>
      <c r="J6" s="304">
        <v>0</v>
      </c>
      <c r="K6" s="304">
        <v>0</v>
      </c>
      <c r="L6" s="301">
        <v>0</v>
      </c>
      <c r="M6" s="301">
        <v>0</v>
      </c>
      <c r="N6" s="302">
        <v>0</v>
      </c>
      <c r="O6" s="305">
        <f>K6+M6</f>
        <v>0</v>
      </c>
      <c r="P6" s="305">
        <v>0</v>
      </c>
      <c r="Q6" s="305">
        <v>0</v>
      </c>
      <c r="R6" s="305">
        <v>0</v>
      </c>
      <c r="S6" s="305">
        <v>0</v>
      </c>
      <c r="T6" s="305">
        <v>0</v>
      </c>
      <c r="U6" s="305">
        <v>0</v>
      </c>
      <c r="V6" s="305">
        <v>0</v>
      </c>
      <c r="W6" s="306">
        <v>0</v>
      </c>
      <c r="X6" s="306">
        <v>0</v>
      </c>
      <c r="Y6" s="306">
        <v>0</v>
      </c>
      <c r="Z6" s="306">
        <v>0</v>
      </c>
    </row>
    <row r="7" spans="1:26" ht="39.75" customHeight="1">
      <c r="A7" s="582"/>
      <c r="B7" s="582"/>
      <c r="C7" s="139">
        <v>2</v>
      </c>
      <c r="D7" s="568" t="s">
        <v>367</v>
      </c>
      <c r="E7" s="569"/>
      <c r="F7" s="570"/>
      <c r="G7" s="301">
        <v>0</v>
      </c>
      <c r="H7" s="302">
        <v>0</v>
      </c>
      <c r="I7" s="303">
        <v>0</v>
      </c>
      <c r="J7" s="304">
        <v>0</v>
      </c>
      <c r="K7" s="304">
        <v>1</v>
      </c>
      <c r="L7" s="301">
        <v>2</v>
      </c>
      <c r="M7" s="301">
        <v>0</v>
      </c>
      <c r="N7" s="302">
        <v>0</v>
      </c>
      <c r="O7" s="305">
        <v>1</v>
      </c>
      <c r="P7" s="305">
        <v>2</v>
      </c>
      <c r="Q7" s="305">
        <v>1</v>
      </c>
      <c r="R7" s="305">
        <v>2</v>
      </c>
      <c r="S7" s="305">
        <v>0</v>
      </c>
      <c r="T7" s="305">
        <v>0</v>
      </c>
      <c r="U7" s="305">
        <v>0</v>
      </c>
      <c r="V7" s="305">
        <v>0</v>
      </c>
      <c r="W7" s="301">
        <f>Q7+S7+U7</f>
        <v>1</v>
      </c>
      <c r="X7" s="301">
        <f>R7+T7+V7</f>
        <v>2</v>
      </c>
      <c r="Y7" s="306">
        <v>0</v>
      </c>
      <c r="Z7" s="306">
        <v>0</v>
      </c>
    </row>
    <row r="8" spans="1:26" ht="39.75" customHeight="1">
      <c r="A8" s="582"/>
      <c r="B8" s="582"/>
      <c r="C8" s="139">
        <v>3</v>
      </c>
      <c r="D8" s="568" t="s">
        <v>368</v>
      </c>
      <c r="E8" s="569"/>
      <c r="F8" s="570"/>
      <c r="G8" s="301">
        <v>0</v>
      </c>
      <c r="H8" s="302">
        <v>0</v>
      </c>
      <c r="I8" s="307">
        <v>0</v>
      </c>
      <c r="J8" s="304">
        <v>0</v>
      </c>
      <c r="K8" s="304">
        <v>0</v>
      </c>
      <c r="L8" s="301">
        <v>0</v>
      </c>
      <c r="M8" s="301">
        <v>0</v>
      </c>
      <c r="N8" s="302">
        <v>0</v>
      </c>
      <c r="O8" s="305">
        <f t="shared" ref="O8:O71" si="0">K8+M8</f>
        <v>0</v>
      </c>
      <c r="P8" s="302">
        <v>0</v>
      </c>
      <c r="Q8" s="301">
        <v>0</v>
      </c>
      <c r="R8" s="301">
        <v>0</v>
      </c>
      <c r="S8" s="306"/>
      <c r="T8" s="301">
        <v>0</v>
      </c>
      <c r="U8" s="301">
        <v>0</v>
      </c>
      <c r="V8" s="301">
        <v>0</v>
      </c>
      <c r="W8" s="301">
        <v>0</v>
      </c>
      <c r="X8" s="301">
        <v>0</v>
      </c>
      <c r="Y8" s="301">
        <v>0</v>
      </c>
      <c r="Z8" s="301">
        <v>0</v>
      </c>
    </row>
    <row r="9" spans="1:26" ht="39.75" customHeight="1">
      <c r="A9" s="582"/>
      <c r="B9" s="582"/>
      <c r="C9" s="139">
        <v>4</v>
      </c>
      <c r="D9" s="571" t="s">
        <v>369</v>
      </c>
      <c r="E9" s="572"/>
      <c r="F9" s="573"/>
      <c r="G9" s="301">
        <v>209</v>
      </c>
      <c r="H9" s="302">
        <v>215</v>
      </c>
      <c r="I9" s="302">
        <v>0</v>
      </c>
      <c r="J9" s="302">
        <v>0</v>
      </c>
      <c r="K9" s="302">
        <v>26</v>
      </c>
      <c r="L9" s="302">
        <v>36</v>
      </c>
      <c r="M9" s="301">
        <v>209</v>
      </c>
      <c r="N9" s="302">
        <v>215</v>
      </c>
      <c r="O9" s="305">
        <f t="shared" si="0"/>
        <v>235</v>
      </c>
      <c r="P9" s="308">
        <v>250</v>
      </c>
      <c r="Q9" s="308">
        <v>208</v>
      </c>
      <c r="R9" s="308">
        <v>220</v>
      </c>
      <c r="S9" s="308">
        <v>0</v>
      </c>
      <c r="T9" s="308">
        <v>0</v>
      </c>
      <c r="U9" s="308">
        <v>0</v>
      </c>
      <c r="V9" s="308">
        <v>0</v>
      </c>
      <c r="W9" s="306">
        <f>Q9+S9+U9</f>
        <v>208</v>
      </c>
      <c r="X9" s="308">
        <f>V9+T9+R9</f>
        <v>220</v>
      </c>
      <c r="Y9" s="302">
        <f>O9-W9</f>
        <v>27</v>
      </c>
      <c r="Z9" s="306">
        <f>P9-X9</f>
        <v>30</v>
      </c>
    </row>
    <row r="10" spans="1:26" ht="39.75" customHeight="1">
      <c r="A10" s="582"/>
      <c r="B10" s="582"/>
      <c r="C10" s="309">
        <v>5</v>
      </c>
      <c r="D10" s="571" t="s">
        <v>370</v>
      </c>
      <c r="E10" s="572"/>
      <c r="F10" s="573"/>
      <c r="G10" s="301">
        <v>5</v>
      </c>
      <c r="H10" s="302">
        <v>8</v>
      </c>
      <c r="I10" s="307">
        <v>0</v>
      </c>
      <c r="J10" s="304">
        <v>0</v>
      </c>
      <c r="K10" s="304">
        <v>0</v>
      </c>
      <c r="L10" s="301">
        <v>0</v>
      </c>
      <c r="M10" s="301">
        <v>5</v>
      </c>
      <c r="N10" s="302">
        <v>8</v>
      </c>
      <c r="O10" s="305">
        <f t="shared" si="0"/>
        <v>5</v>
      </c>
      <c r="P10" s="308">
        <v>5</v>
      </c>
      <c r="Q10" s="308">
        <v>3</v>
      </c>
      <c r="R10" s="308">
        <v>3</v>
      </c>
      <c r="S10" s="308">
        <v>0</v>
      </c>
      <c r="T10" s="308">
        <v>0</v>
      </c>
      <c r="U10" s="308">
        <v>0</v>
      </c>
      <c r="V10" s="308">
        <v>0</v>
      </c>
      <c r="W10" s="306">
        <f>Q10+S10+U10</f>
        <v>3</v>
      </c>
      <c r="X10" s="308">
        <f>R10+T10+V10</f>
        <v>3</v>
      </c>
      <c r="Y10" s="302">
        <f>O10-W10</f>
        <v>2</v>
      </c>
      <c r="Z10" s="306">
        <f t="shared" ref="Z10:Z73" si="1">P10-X10</f>
        <v>2</v>
      </c>
    </row>
    <row r="11" spans="1:26" ht="39.75" customHeight="1">
      <c r="A11" s="582"/>
      <c r="B11" s="582"/>
      <c r="C11" s="139">
        <v>6</v>
      </c>
      <c r="D11" s="568" t="s">
        <v>371</v>
      </c>
      <c r="E11" s="569"/>
      <c r="F11" s="570"/>
      <c r="G11" s="301">
        <v>0</v>
      </c>
      <c r="H11" s="302">
        <v>0</v>
      </c>
      <c r="I11" s="307">
        <v>0</v>
      </c>
      <c r="J11" s="304">
        <v>0</v>
      </c>
      <c r="K11" s="304">
        <v>0</v>
      </c>
      <c r="L11" s="301">
        <v>0</v>
      </c>
      <c r="M11" s="301">
        <v>0</v>
      </c>
      <c r="N11" s="302">
        <v>0</v>
      </c>
      <c r="O11" s="305">
        <f t="shared" si="0"/>
        <v>0</v>
      </c>
      <c r="P11" s="302">
        <v>0</v>
      </c>
      <c r="Q11" s="302">
        <v>0</v>
      </c>
      <c r="R11" s="302">
        <v>0</v>
      </c>
      <c r="S11" s="302">
        <v>0</v>
      </c>
      <c r="T11" s="302">
        <v>0</v>
      </c>
      <c r="U11" s="302">
        <v>0</v>
      </c>
      <c r="V11" s="302">
        <v>0</v>
      </c>
      <c r="W11" s="301">
        <v>0</v>
      </c>
      <c r="X11" s="302">
        <v>0</v>
      </c>
      <c r="Y11" s="302">
        <v>0</v>
      </c>
      <c r="Z11" s="306">
        <f t="shared" si="1"/>
        <v>0</v>
      </c>
    </row>
    <row r="12" spans="1:26" ht="39.75" customHeight="1">
      <c r="A12" s="582"/>
      <c r="B12" s="582"/>
      <c r="C12" s="139">
        <v>7</v>
      </c>
      <c r="D12" s="310" t="s">
        <v>372</v>
      </c>
      <c r="E12" s="311"/>
      <c r="F12" s="312"/>
      <c r="G12" s="301">
        <v>0</v>
      </c>
      <c r="H12" s="302">
        <v>0</v>
      </c>
      <c r="I12" s="307">
        <v>0</v>
      </c>
      <c r="J12" s="304">
        <v>0</v>
      </c>
      <c r="K12" s="304">
        <v>0</v>
      </c>
      <c r="L12" s="301">
        <v>0</v>
      </c>
      <c r="M12" s="301">
        <v>0</v>
      </c>
      <c r="N12" s="302">
        <v>0</v>
      </c>
      <c r="O12" s="305">
        <f t="shared" si="0"/>
        <v>0</v>
      </c>
      <c r="P12" s="302">
        <v>0</v>
      </c>
      <c r="Q12" s="302">
        <v>0</v>
      </c>
      <c r="R12" s="302">
        <v>0</v>
      </c>
      <c r="S12" s="302">
        <v>0</v>
      </c>
      <c r="T12" s="302">
        <v>0</v>
      </c>
      <c r="U12" s="302">
        <v>0</v>
      </c>
      <c r="V12" s="302">
        <v>0</v>
      </c>
      <c r="W12" s="301">
        <v>0</v>
      </c>
      <c r="X12" s="302">
        <v>0</v>
      </c>
      <c r="Y12" s="302">
        <v>0</v>
      </c>
      <c r="Z12" s="306">
        <f t="shared" si="1"/>
        <v>0</v>
      </c>
    </row>
    <row r="13" spans="1:26" ht="39.75" customHeight="1">
      <c r="A13" s="582"/>
      <c r="B13" s="582"/>
      <c r="C13" s="139">
        <v>8</v>
      </c>
      <c r="D13" s="571" t="s">
        <v>373</v>
      </c>
      <c r="E13" s="572"/>
      <c r="F13" s="573"/>
      <c r="G13" s="301">
        <v>0</v>
      </c>
      <c r="H13" s="302">
        <v>0</v>
      </c>
      <c r="I13" s="307">
        <v>0</v>
      </c>
      <c r="J13" s="304">
        <v>0</v>
      </c>
      <c r="K13" s="304">
        <v>0</v>
      </c>
      <c r="L13" s="301">
        <v>0</v>
      </c>
      <c r="M13" s="301">
        <v>0</v>
      </c>
      <c r="N13" s="302">
        <v>0</v>
      </c>
      <c r="O13" s="305">
        <f t="shared" si="0"/>
        <v>0</v>
      </c>
      <c r="P13" s="302">
        <v>0</v>
      </c>
      <c r="Q13" s="302">
        <v>0</v>
      </c>
      <c r="R13" s="302">
        <v>0</v>
      </c>
      <c r="S13" s="302">
        <v>0</v>
      </c>
      <c r="T13" s="302">
        <v>0</v>
      </c>
      <c r="U13" s="302">
        <v>0</v>
      </c>
      <c r="V13" s="302">
        <v>0</v>
      </c>
      <c r="W13" s="301">
        <v>0</v>
      </c>
      <c r="X13" s="302">
        <v>0</v>
      </c>
      <c r="Y13" s="302">
        <v>0</v>
      </c>
      <c r="Z13" s="306">
        <f t="shared" si="1"/>
        <v>0</v>
      </c>
    </row>
    <row r="14" spans="1:26" ht="39.75" customHeight="1">
      <c r="A14" s="582"/>
      <c r="B14" s="582"/>
      <c r="C14" s="139">
        <v>9</v>
      </c>
      <c r="D14" s="568" t="s">
        <v>374</v>
      </c>
      <c r="E14" s="569"/>
      <c r="F14" s="570"/>
      <c r="G14" s="301">
        <v>0</v>
      </c>
      <c r="H14" s="302">
        <v>0</v>
      </c>
      <c r="I14" s="307">
        <v>0</v>
      </c>
      <c r="J14" s="304">
        <v>0</v>
      </c>
      <c r="K14" s="304">
        <v>0</v>
      </c>
      <c r="L14" s="301">
        <v>0</v>
      </c>
      <c r="M14" s="301">
        <v>0</v>
      </c>
      <c r="N14" s="302">
        <v>0</v>
      </c>
      <c r="O14" s="305">
        <f t="shared" si="0"/>
        <v>0</v>
      </c>
      <c r="P14" s="302">
        <v>0</v>
      </c>
      <c r="Q14" s="302">
        <v>0</v>
      </c>
      <c r="R14" s="302">
        <v>0</v>
      </c>
      <c r="S14" s="302">
        <v>0</v>
      </c>
      <c r="T14" s="302">
        <v>0</v>
      </c>
      <c r="U14" s="302">
        <v>0</v>
      </c>
      <c r="V14" s="302">
        <v>0</v>
      </c>
      <c r="W14" s="302">
        <v>0</v>
      </c>
      <c r="X14" s="302">
        <v>0</v>
      </c>
      <c r="Y14" s="302">
        <v>0</v>
      </c>
      <c r="Z14" s="306">
        <f t="shared" si="1"/>
        <v>0</v>
      </c>
    </row>
    <row r="15" spans="1:26" ht="39.75" customHeight="1">
      <c r="A15" s="582"/>
      <c r="B15" s="582"/>
      <c r="C15" s="549">
        <v>10</v>
      </c>
      <c r="D15" s="574" t="s">
        <v>375</v>
      </c>
      <c r="E15" s="310" t="s">
        <v>376</v>
      </c>
      <c r="F15" s="312"/>
      <c r="G15" s="301">
        <v>0</v>
      </c>
      <c r="H15" s="302">
        <v>0</v>
      </c>
      <c r="I15" s="307">
        <v>0</v>
      </c>
      <c r="J15" s="304">
        <v>0</v>
      </c>
      <c r="K15" s="304">
        <v>0</v>
      </c>
      <c r="L15" s="304">
        <v>0</v>
      </c>
      <c r="M15" s="301">
        <v>0</v>
      </c>
      <c r="N15" s="302">
        <v>0</v>
      </c>
      <c r="O15" s="305">
        <f t="shared" si="0"/>
        <v>0</v>
      </c>
      <c r="P15" s="302">
        <v>0</v>
      </c>
      <c r="Q15" s="302">
        <v>0</v>
      </c>
      <c r="R15" s="302">
        <v>0</v>
      </c>
      <c r="S15" s="302">
        <v>0</v>
      </c>
      <c r="T15" s="302">
        <v>0</v>
      </c>
      <c r="U15" s="302">
        <v>0</v>
      </c>
      <c r="V15" s="302">
        <v>0</v>
      </c>
      <c r="W15" s="302">
        <v>0</v>
      </c>
      <c r="X15" s="302">
        <v>0</v>
      </c>
      <c r="Y15" s="302">
        <v>0</v>
      </c>
      <c r="Z15" s="306">
        <f t="shared" si="1"/>
        <v>0</v>
      </c>
    </row>
    <row r="16" spans="1:26" ht="39.75" customHeight="1">
      <c r="A16" s="582"/>
      <c r="B16" s="582"/>
      <c r="C16" s="550"/>
      <c r="D16" s="575"/>
      <c r="E16" s="310" t="s">
        <v>377</v>
      </c>
      <c r="F16" s="312"/>
      <c r="G16" s="301">
        <v>0</v>
      </c>
      <c r="H16" s="302">
        <v>0</v>
      </c>
      <c r="I16" s="307">
        <v>0</v>
      </c>
      <c r="J16" s="304">
        <v>0</v>
      </c>
      <c r="K16" s="304">
        <v>1</v>
      </c>
      <c r="L16" s="301">
        <v>1</v>
      </c>
      <c r="M16" s="301">
        <v>0</v>
      </c>
      <c r="N16" s="302">
        <v>0</v>
      </c>
      <c r="O16" s="305">
        <f t="shared" si="0"/>
        <v>1</v>
      </c>
      <c r="P16" s="302">
        <v>1</v>
      </c>
      <c r="Q16" s="302">
        <v>1</v>
      </c>
      <c r="R16" s="302">
        <v>1</v>
      </c>
      <c r="S16" s="302">
        <v>0</v>
      </c>
      <c r="T16" s="302">
        <v>0</v>
      </c>
      <c r="U16" s="302">
        <v>0</v>
      </c>
      <c r="V16" s="302">
        <v>0</v>
      </c>
      <c r="W16" s="301">
        <v>1</v>
      </c>
      <c r="X16" s="302">
        <v>1</v>
      </c>
      <c r="Y16" s="302">
        <f>O16-W16</f>
        <v>0</v>
      </c>
      <c r="Z16" s="306">
        <f t="shared" si="1"/>
        <v>0</v>
      </c>
    </row>
    <row r="17" spans="1:26" ht="39.75" customHeight="1">
      <c r="A17" s="582"/>
      <c r="B17" s="582"/>
      <c r="C17" s="550"/>
      <c r="D17" s="575"/>
      <c r="E17" s="310" t="s">
        <v>378</v>
      </c>
      <c r="F17" s="312"/>
      <c r="G17" s="301">
        <v>0</v>
      </c>
      <c r="H17" s="302">
        <v>0</v>
      </c>
      <c r="I17" s="307">
        <v>0</v>
      </c>
      <c r="J17" s="304">
        <v>0</v>
      </c>
      <c r="K17" s="304">
        <v>0</v>
      </c>
      <c r="L17" s="301">
        <v>0</v>
      </c>
      <c r="M17" s="301">
        <v>0</v>
      </c>
      <c r="N17" s="302">
        <v>0</v>
      </c>
      <c r="O17" s="305">
        <f t="shared" si="0"/>
        <v>0</v>
      </c>
      <c r="P17" s="302">
        <v>0</v>
      </c>
      <c r="Q17" s="302">
        <v>0</v>
      </c>
      <c r="R17" s="302">
        <v>0</v>
      </c>
      <c r="S17" s="302">
        <v>0</v>
      </c>
      <c r="T17" s="302">
        <v>0</v>
      </c>
      <c r="U17" s="302">
        <v>0</v>
      </c>
      <c r="V17" s="302">
        <v>0</v>
      </c>
      <c r="W17" s="301">
        <v>0</v>
      </c>
      <c r="X17" s="302">
        <v>0</v>
      </c>
      <c r="Y17" s="302">
        <f>O17-W17</f>
        <v>0</v>
      </c>
      <c r="Z17" s="306">
        <f t="shared" si="1"/>
        <v>0</v>
      </c>
    </row>
    <row r="18" spans="1:26" ht="39.75" customHeight="1">
      <c r="A18" s="582"/>
      <c r="B18" s="582"/>
      <c r="C18" s="550"/>
      <c r="D18" s="576"/>
      <c r="E18" s="310" t="s">
        <v>219</v>
      </c>
      <c r="F18" s="312"/>
      <c r="G18" s="301">
        <v>0</v>
      </c>
      <c r="H18" s="302">
        <v>0</v>
      </c>
      <c r="I18" s="303">
        <v>0</v>
      </c>
      <c r="J18" s="304">
        <v>0</v>
      </c>
      <c r="K18" s="304">
        <v>0</v>
      </c>
      <c r="L18" s="304">
        <v>0</v>
      </c>
      <c r="M18" s="301">
        <v>0</v>
      </c>
      <c r="N18" s="302">
        <v>0</v>
      </c>
      <c r="O18" s="305">
        <f t="shared" si="0"/>
        <v>0</v>
      </c>
      <c r="P18" s="302">
        <v>0</v>
      </c>
      <c r="Q18" s="302">
        <v>0</v>
      </c>
      <c r="R18" s="302">
        <v>0</v>
      </c>
      <c r="S18" s="302">
        <v>0</v>
      </c>
      <c r="T18" s="302">
        <v>0</v>
      </c>
      <c r="U18" s="302">
        <v>0</v>
      </c>
      <c r="V18" s="302">
        <v>0</v>
      </c>
      <c r="W18" s="302">
        <v>0</v>
      </c>
      <c r="X18" s="302">
        <v>0</v>
      </c>
      <c r="Y18" s="302">
        <v>0</v>
      </c>
      <c r="Z18" s="306">
        <f t="shared" si="1"/>
        <v>0</v>
      </c>
    </row>
    <row r="19" spans="1:26" ht="39.75" customHeight="1">
      <c r="A19" s="582"/>
      <c r="B19" s="582"/>
      <c r="C19" s="549">
        <v>11</v>
      </c>
      <c r="D19" s="567" t="s">
        <v>379</v>
      </c>
      <c r="E19" s="313" t="s">
        <v>380</v>
      </c>
      <c r="F19" s="314"/>
      <c r="G19" s="301">
        <v>10</v>
      </c>
      <c r="H19" s="302">
        <v>20</v>
      </c>
      <c r="I19" s="303">
        <v>0</v>
      </c>
      <c r="J19" s="304">
        <v>0</v>
      </c>
      <c r="K19" s="304">
        <v>8</v>
      </c>
      <c r="L19" s="301">
        <v>16</v>
      </c>
      <c r="M19" s="301">
        <v>10</v>
      </c>
      <c r="N19" s="302">
        <v>20</v>
      </c>
      <c r="O19" s="305">
        <f t="shared" si="0"/>
        <v>18</v>
      </c>
      <c r="P19" s="302">
        <v>36</v>
      </c>
      <c r="Q19" s="302">
        <v>12</v>
      </c>
      <c r="R19" s="302">
        <v>24</v>
      </c>
      <c r="S19" s="302">
        <v>3</v>
      </c>
      <c r="T19" s="302">
        <v>6</v>
      </c>
      <c r="U19" s="302">
        <v>0</v>
      </c>
      <c r="V19" s="302">
        <v>0</v>
      </c>
      <c r="W19" s="306">
        <f>Q19+S19+U19</f>
        <v>15</v>
      </c>
      <c r="X19" s="308">
        <f>R19+T19+V19</f>
        <v>30</v>
      </c>
      <c r="Y19" s="302">
        <f>O19-W19</f>
        <v>3</v>
      </c>
      <c r="Z19" s="306">
        <f t="shared" si="1"/>
        <v>6</v>
      </c>
    </row>
    <row r="20" spans="1:26" ht="39.75" customHeight="1">
      <c r="A20" s="582"/>
      <c r="B20" s="582"/>
      <c r="C20" s="550"/>
      <c r="D20" s="567"/>
      <c r="E20" s="315" t="s">
        <v>381</v>
      </c>
      <c r="F20" s="316"/>
      <c r="G20" s="301">
        <v>0</v>
      </c>
      <c r="H20" s="302">
        <v>0</v>
      </c>
      <c r="I20" s="303">
        <v>0</v>
      </c>
      <c r="J20" s="304">
        <v>0</v>
      </c>
      <c r="K20" s="304">
        <v>1</v>
      </c>
      <c r="L20" s="301">
        <v>2</v>
      </c>
      <c r="M20" s="301">
        <v>0</v>
      </c>
      <c r="N20" s="302">
        <v>0</v>
      </c>
      <c r="O20" s="305">
        <f t="shared" si="0"/>
        <v>1</v>
      </c>
      <c r="P20" s="302">
        <v>1</v>
      </c>
      <c r="Q20" s="302">
        <v>1</v>
      </c>
      <c r="R20" s="302">
        <v>1</v>
      </c>
      <c r="S20" s="302">
        <v>0</v>
      </c>
      <c r="T20" s="302">
        <v>0</v>
      </c>
      <c r="U20" s="302">
        <v>0</v>
      </c>
      <c r="V20" s="302">
        <v>0</v>
      </c>
      <c r="W20" s="306">
        <f>Q20+S20+U20</f>
        <v>1</v>
      </c>
      <c r="X20" s="308">
        <f>R20+T20+V20</f>
        <v>1</v>
      </c>
      <c r="Y20" s="302">
        <f>O20-W20</f>
        <v>0</v>
      </c>
      <c r="Z20" s="306">
        <f t="shared" si="1"/>
        <v>0</v>
      </c>
    </row>
    <row r="21" spans="1:26" ht="39.75" customHeight="1">
      <c r="A21" s="582"/>
      <c r="B21" s="582"/>
      <c r="C21" s="551"/>
      <c r="D21" s="567"/>
      <c r="E21" s="315" t="s">
        <v>382</v>
      </c>
      <c r="F21" s="316"/>
      <c r="G21" s="301">
        <v>0</v>
      </c>
      <c r="H21" s="302">
        <v>0</v>
      </c>
      <c r="I21" s="303">
        <v>0</v>
      </c>
      <c r="J21" s="304">
        <v>0</v>
      </c>
      <c r="K21" s="304">
        <v>0</v>
      </c>
      <c r="L21" s="301">
        <v>0</v>
      </c>
      <c r="M21" s="301">
        <v>0</v>
      </c>
      <c r="N21" s="302">
        <v>0</v>
      </c>
      <c r="O21" s="305">
        <f t="shared" si="0"/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1">
        <v>0</v>
      </c>
      <c r="X21" s="302">
        <v>0</v>
      </c>
      <c r="Y21" s="302">
        <v>0</v>
      </c>
      <c r="Z21" s="306">
        <f t="shared" si="1"/>
        <v>0</v>
      </c>
    </row>
    <row r="22" spans="1:26" ht="39.75" customHeight="1">
      <c r="A22" s="582"/>
      <c r="B22" s="582"/>
      <c r="C22" s="549">
        <v>12</v>
      </c>
      <c r="D22" s="552" t="s">
        <v>383</v>
      </c>
      <c r="E22" s="315" t="s">
        <v>384</v>
      </c>
      <c r="F22" s="316"/>
      <c r="G22" s="301">
        <v>14</v>
      </c>
      <c r="H22" s="302">
        <v>22</v>
      </c>
      <c r="I22" s="303">
        <v>0</v>
      </c>
      <c r="J22" s="304">
        <v>0</v>
      </c>
      <c r="K22" s="304">
        <v>30</v>
      </c>
      <c r="L22" s="301">
        <v>38</v>
      </c>
      <c r="M22" s="301">
        <v>14</v>
      </c>
      <c r="N22" s="302">
        <v>22</v>
      </c>
      <c r="O22" s="305">
        <f t="shared" si="0"/>
        <v>44</v>
      </c>
      <c r="P22" s="302">
        <v>60</v>
      </c>
      <c r="Q22" s="302">
        <v>25</v>
      </c>
      <c r="R22" s="302">
        <v>35</v>
      </c>
      <c r="S22" s="302">
        <v>7</v>
      </c>
      <c r="T22" s="302">
        <v>11</v>
      </c>
      <c r="U22" s="302">
        <v>0</v>
      </c>
      <c r="V22" s="302">
        <v>0</v>
      </c>
      <c r="W22" s="306">
        <f>Q22+S22+U22</f>
        <v>32</v>
      </c>
      <c r="X22" s="308">
        <f>R22+T22+V22</f>
        <v>46</v>
      </c>
      <c r="Y22" s="302">
        <f>O22-W22</f>
        <v>12</v>
      </c>
      <c r="Z22" s="306">
        <f t="shared" si="1"/>
        <v>14</v>
      </c>
    </row>
    <row r="23" spans="1:26" ht="39.75" customHeight="1">
      <c r="A23" s="582"/>
      <c r="B23" s="582"/>
      <c r="C23" s="550"/>
      <c r="D23" s="553"/>
      <c r="E23" s="315" t="s">
        <v>385</v>
      </c>
      <c r="F23" s="316"/>
      <c r="G23" s="301">
        <v>0</v>
      </c>
      <c r="H23" s="302">
        <v>0</v>
      </c>
      <c r="I23" s="303">
        <v>0</v>
      </c>
      <c r="J23" s="304">
        <v>0</v>
      </c>
      <c r="K23" s="304">
        <v>0</v>
      </c>
      <c r="L23" s="301">
        <v>0</v>
      </c>
      <c r="M23" s="301">
        <v>0</v>
      </c>
      <c r="N23" s="302">
        <v>0</v>
      </c>
      <c r="O23" s="305">
        <f t="shared" si="0"/>
        <v>0</v>
      </c>
      <c r="P23" s="302">
        <v>0</v>
      </c>
      <c r="Q23" s="302">
        <v>0</v>
      </c>
      <c r="R23" s="302">
        <v>0</v>
      </c>
      <c r="S23" s="302">
        <v>0</v>
      </c>
      <c r="T23" s="302">
        <v>0</v>
      </c>
      <c r="U23" s="302">
        <v>0</v>
      </c>
      <c r="V23" s="302">
        <v>0</v>
      </c>
      <c r="W23" s="302">
        <v>0</v>
      </c>
      <c r="X23" s="302">
        <v>0</v>
      </c>
      <c r="Y23" s="302">
        <v>0</v>
      </c>
      <c r="Z23" s="306">
        <f t="shared" si="1"/>
        <v>0</v>
      </c>
    </row>
    <row r="24" spans="1:26" ht="39.75" customHeight="1">
      <c r="A24" s="582"/>
      <c r="B24" s="582"/>
      <c r="C24" s="550"/>
      <c r="D24" s="553"/>
      <c r="E24" s="315" t="s">
        <v>386</v>
      </c>
      <c r="F24" s="316"/>
      <c r="G24" s="301">
        <v>0</v>
      </c>
      <c r="H24" s="302">
        <v>0</v>
      </c>
      <c r="I24" s="303">
        <v>0</v>
      </c>
      <c r="J24" s="304">
        <v>0</v>
      </c>
      <c r="K24" s="304">
        <v>0</v>
      </c>
      <c r="L24" s="301">
        <v>0</v>
      </c>
      <c r="M24" s="301">
        <v>0</v>
      </c>
      <c r="N24" s="302">
        <v>0</v>
      </c>
      <c r="O24" s="305">
        <f t="shared" si="0"/>
        <v>0</v>
      </c>
      <c r="P24" s="302">
        <v>0</v>
      </c>
      <c r="Q24" s="302">
        <v>0</v>
      </c>
      <c r="R24" s="302">
        <v>0</v>
      </c>
      <c r="S24" s="302">
        <v>0</v>
      </c>
      <c r="T24" s="302">
        <v>0</v>
      </c>
      <c r="U24" s="302">
        <v>0</v>
      </c>
      <c r="V24" s="302">
        <v>0</v>
      </c>
      <c r="W24" s="302">
        <v>0</v>
      </c>
      <c r="X24" s="302">
        <v>0</v>
      </c>
      <c r="Y24" s="302">
        <v>0</v>
      </c>
      <c r="Z24" s="306">
        <f t="shared" si="1"/>
        <v>0</v>
      </c>
    </row>
    <row r="25" spans="1:26" ht="39.75" customHeight="1">
      <c r="A25" s="582"/>
      <c r="B25" s="582"/>
      <c r="C25" s="550"/>
      <c r="D25" s="553"/>
      <c r="E25" s="315" t="s">
        <v>387</v>
      </c>
      <c r="F25" s="316"/>
      <c r="G25" s="301">
        <v>0</v>
      </c>
      <c r="H25" s="302">
        <v>0</v>
      </c>
      <c r="I25" s="303">
        <v>0</v>
      </c>
      <c r="J25" s="304">
        <v>0</v>
      </c>
      <c r="K25" s="304">
        <v>0</v>
      </c>
      <c r="L25" s="304">
        <v>0</v>
      </c>
      <c r="M25" s="301">
        <v>0</v>
      </c>
      <c r="N25" s="302">
        <v>0</v>
      </c>
      <c r="O25" s="305">
        <f t="shared" si="0"/>
        <v>0</v>
      </c>
      <c r="P25" s="302">
        <v>0</v>
      </c>
      <c r="Q25" s="302">
        <v>0</v>
      </c>
      <c r="R25" s="302">
        <v>0</v>
      </c>
      <c r="S25" s="302">
        <v>0</v>
      </c>
      <c r="T25" s="302">
        <v>0</v>
      </c>
      <c r="U25" s="302">
        <v>0</v>
      </c>
      <c r="V25" s="302">
        <v>0</v>
      </c>
      <c r="W25" s="302">
        <v>0</v>
      </c>
      <c r="X25" s="302">
        <v>0</v>
      </c>
      <c r="Y25" s="302">
        <v>0</v>
      </c>
      <c r="Z25" s="306">
        <f t="shared" si="1"/>
        <v>0</v>
      </c>
    </row>
    <row r="26" spans="1:26" ht="39.75" customHeight="1">
      <c r="A26" s="582"/>
      <c r="B26" s="582"/>
      <c r="C26" s="550"/>
      <c r="D26" s="553"/>
      <c r="E26" s="317" t="s">
        <v>388</v>
      </c>
      <c r="F26" s="316"/>
      <c r="G26" s="301">
        <v>44</v>
      </c>
      <c r="H26" s="302">
        <v>60</v>
      </c>
      <c r="I26" s="303">
        <v>0</v>
      </c>
      <c r="J26" s="304">
        <v>0</v>
      </c>
      <c r="K26" s="304">
        <v>43</v>
      </c>
      <c r="L26" s="301">
        <v>55</v>
      </c>
      <c r="M26" s="301">
        <v>44</v>
      </c>
      <c r="N26" s="302">
        <v>60</v>
      </c>
      <c r="O26" s="305">
        <f t="shared" si="0"/>
        <v>87</v>
      </c>
      <c r="P26" s="302">
        <f>L26+N26</f>
        <v>115</v>
      </c>
      <c r="Q26" s="302">
        <v>39</v>
      </c>
      <c r="R26" s="302">
        <v>49</v>
      </c>
      <c r="S26" s="302">
        <v>17</v>
      </c>
      <c r="T26" s="302">
        <v>26</v>
      </c>
      <c r="U26" s="308">
        <v>0</v>
      </c>
      <c r="V26" s="308">
        <v>0</v>
      </c>
      <c r="W26" s="306">
        <f>Q26+S26+U26</f>
        <v>56</v>
      </c>
      <c r="X26" s="308">
        <f>R26+T26+V26</f>
        <v>75</v>
      </c>
      <c r="Y26" s="302">
        <f>O26-W26</f>
        <v>31</v>
      </c>
      <c r="Z26" s="306">
        <f t="shared" si="1"/>
        <v>40</v>
      </c>
    </row>
    <row r="27" spans="1:26" ht="39.75" customHeight="1">
      <c r="A27" s="582"/>
      <c r="B27" s="582"/>
      <c r="C27" s="550"/>
      <c r="D27" s="553"/>
      <c r="E27" s="315" t="s">
        <v>389</v>
      </c>
      <c r="F27" s="316"/>
      <c r="G27" s="301">
        <v>0</v>
      </c>
      <c r="H27" s="302">
        <v>0</v>
      </c>
      <c r="I27" s="303">
        <v>0</v>
      </c>
      <c r="J27" s="304">
        <v>0</v>
      </c>
      <c r="K27" s="304">
        <v>0</v>
      </c>
      <c r="L27" s="301">
        <v>0</v>
      </c>
      <c r="M27" s="301">
        <v>0</v>
      </c>
      <c r="N27" s="302">
        <v>0</v>
      </c>
      <c r="O27" s="305">
        <f t="shared" si="0"/>
        <v>0</v>
      </c>
      <c r="P27" s="308">
        <v>0</v>
      </c>
      <c r="Q27" s="308">
        <v>0</v>
      </c>
      <c r="R27" s="308">
        <v>0</v>
      </c>
      <c r="S27" s="308">
        <v>0</v>
      </c>
      <c r="T27" s="308">
        <v>0</v>
      </c>
      <c r="U27" s="308">
        <v>0</v>
      </c>
      <c r="V27" s="308">
        <v>0</v>
      </c>
      <c r="W27" s="308">
        <v>0</v>
      </c>
      <c r="X27" s="308">
        <v>0</v>
      </c>
      <c r="Y27" s="308">
        <v>0</v>
      </c>
      <c r="Z27" s="306">
        <f t="shared" si="1"/>
        <v>0</v>
      </c>
    </row>
    <row r="28" spans="1:26" ht="39.75" customHeight="1">
      <c r="A28" s="582"/>
      <c r="B28" s="582"/>
      <c r="C28" s="550"/>
      <c r="D28" s="553"/>
      <c r="E28" s="315" t="s">
        <v>390</v>
      </c>
      <c r="F28" s="318"/>
      <c r="G28" s="301">
        <v>0</v>
      </c>
      <c r="H28" s="302">
        <v>0</v>
      </c>
      <c r="I28" s="303">
        <v>0</v>
      </c>
      <c r="J28" s="304">
        <v>0</v>
      </c>
      <c r="K28" s="304">
        <v>0</v>
      </c>
      <c r="L28" s="304">
        <v>0</v>
      </c>
      <c r="M28" s="301">
        <v>0</v>
      </c>
      <c r="N28" s="302">
        <v>0</v>
      </c>
      <c r="O28" s="305">
        <f t="shared" si="0"/>
        <v>0</v>
      </c>
      <c r="P28" s="308">
        <v>0</v>
      </c>
      <c r="Q28" s="308">
        <v>0</v>
      </c>
      <c r="R28" s="308">
        <v>0</v>
      </c>
      <c r="S28" s="308">
        <v>0</v>
      </c>
      <c r="T28" s="308">
        <v>0</v>
      </c>
      <c r="U28" s="308">
        <v>0</v>
      </c>
      <c r="V28" s="308">
        <v>0</v>
      </c>
      <c r="W28" s="308">
        <v>0</v>
      </c>
      <c r="X28" s="308">
        <v>0</v>
      </c>
      <c r="Y28" s="308">
        <v>0</v>
      </c>
      <c r="Z28" s="306">
        <f t="shared" si="1"/>
        <v>0</v>
      </c>
    </row>
    <row r="29" spans="1:26" ht="39.75" customHeight="1">
      <c r="A29" s="582"/>
      <c r="B29" s="582"/>
      <c r="C29" s="550"/>
      <c r="D29" s="553"/>
      <c r="E29" s="315" t="s">
        <v>391</v>
      </c>
      <c r="F29" s="316"/>
      <c r="G29" s="301">
        <v>0</v>
      </c>
      <c r="H29" s="302">
        <v>0</v>
      </c>
      <c r="I29" s="303">
        <v>0</v>
      </c>
      <c r="J29" s="304">
        <v>0</v>
      </c>
      <c r="K29" s="304">
        <v>0</v>
      </c>
      <c r="L29" s="304">
        <v>0</v>
      </c>
      <c r="M29" s="301">
        <v>0</v>
      </c>
      <c r="N29" s="302">
        <v>0</v>
      </c>
      <c r="O29" s="305">
        <f t="shared" si="0"/>
        <v>0</v>
      </c>
      <c r="P29" s="308">
        <v>0</v>
      </c>
      <c r="Q29" s="308">
        <v>0</v>
      </c>
      <c r="R29" s="308">
        <v>0</v>
      </c>
      <c r="S29" s="308">
        <v>0</v>
      </c>
      <c r="T29" s="308">
        <v>0</v>
      </c>
      <c r="U29" s="308">
        <v>0</v>
      </c>
      <c r="V29" s="308">
        <v>0</v>
      </c>
      <c r="W29" s="308">
        <v>0</v>
      </c>
      <c r="X29" s="308">
        <v>0</v>
      </c>
      <c r="Y29" s="308">
        <v>0</v>
      </c>
      <c r="Z29" s="306">
        <f t="shared" si="1"/>
        <v>0</v>
      </c>
    </row>
    <row r="30" spans="1:26" ht="39.75" customHeight="1">
      <c r="A30" s="582"/>
      <c r="B30" s="582"/>
      <c r="C30" s="551"/>
      <c r="D30" s="554"/>
      <c r="E30" s="315" t="s">
        <v>392</v>
      </c>
      <c r="F30" s="316"/>
      <c r="G30" s="301">
        <v>4</v>
      </c>
      <c r="H30" s="302">
        <v>5</v>
      </c>
      <c r="I30" s="303">
        <v>0</v>
      </c>
      <c r="J30" s="304">
        <v>0</v>
      </c>
      <c r="K30" s="304">
        <v>5</v>
      </c>
      <c r="L30" s="304">
        <v>6</v>
      </c>
      <c r="M30" s="301">
        <v>4</v>
      </c>
      <c r="N30" s="302">
        <v>5</v>
      </c>
      <c r="O30" s="305">
        <f t="shared" si="0"/>
        <v>9</v>
      </c>
      <c r="P30" s="308">
        <v>9</v>
      </c>
      <c r="Q30" s="308">
        <v>2</v>
      </c>
      <c r="R30" s="308">
        <v>2</v>
      </c>
      <c r="S30" s="308">
        <v>3</v>
      </c>
      <c r="T30" s="308">
        <v>3</v>
      </c>
      <c r="U30" s="308">
        <v>0</v>
      </c>
      <c r="V30" s="308">
        <v>0</v>
      </c>
      <c r="W30" s="306">
        <f>Q30+S30+U30</f>
        <v>5</v>
      </c>
      <c r="X30" s="308">
        <f>R30+T30+V30</f>
        <v>5</v>
      </c>
      <c r="Y30" s="302">
        <f>O30-W30</f>
        <v>4</v>
      </c>
      <c r="Z30" s="306">
        <f t="shared" si="1"/>
        <v>4</v>
      </c>
    </row>
    <row r="31" spans="1:26" ht="39.75" customHeight="1">
      <c r="A31" s="582"/>
      <c r="B31" s="582"/>
      <c r="C31" s="319">
        <v>13</v>
      </c>
      <c r="D31" s="320" t="s">
        <v>393</v>
      </c>
      <c r="E31" s="321"/>
      <c r="F31" s="322"/>
      <c r="G31" s="301">
        <v>12</v>
      </c>
      <c r="H31" s="302">
        <v>20</v>
      </c>
      <c r="I31" s="307">
        <v>0</v>
      </c>
      <c r="J31" s="304">
        <v>0</v>
      </c>
      <c r="K31" s="304">
        <v>14</v>
      </c>
      <c r="L31" s="301">
        <v>22</v>
      </c>
      <c r="M31" s="301">
        <v>12</v>
      </c>
      <c r="N31" s="302">
        <v>20</v>
      </c>
      <c r="O31" s="305">
        <f t="shared" si="0"/>
        <v>26</v>
      </c>
      <c r="P31" s="302">
        <f>N31+L31</f>
        <v>42</v>
      </c>
      <c r="Q31" s="302">
        <v>16</v>
      </c>
      <c r="R31" s="302">
        <v>24</v>
      </c>
      <c r="S31" s="302">
        <v>8</v>
      </c>
      <c r="T31" s="302">
        <v>15</v>
      </c>
      <c r="U31" s="302">
        <v>0</v>
      </c>
      <c r="V31" s="302">
        <v>0</v>
      </c>
      <c r="W31" s="306">
        <f>Q31+S31+U31</f>
        <v>24</v>
      </c>
      <c r="X31" s="308">
        <f>R31+T31+V31</f>
        <v>39</v>
      </c>
      <c r="Y31" s="302">
        <f>O31-W31</f>
        <v>2</v>
      </c>
      <c r="Z31" s="306">
        <f t="shared" si="1"/>
        <v>3</v>
      </c>
    </row>
    <row r="32" spans="1:26" ht="39.75" customHeight="1">
      <c r="A32" s="582"/>
      <c r="B32" s="582"/>
      <c r="C32" s="319">
        <v>14</v>
      </c>
      <c r="D32" s="320" t="s">
        <v>394</v>
      </c>
      <c r="E32" s="321"/>
      <c r="F32" s="322"/>
      <c r="G32" s="301">
        <v>0</v>
      </c>
      <c r="H32" s="302">
        <v>0</v>
      </c>
      <c r="I32" s="307">
        <v>0</v>
      </c>
      <c r="J32" s="304">
        <v>0</v>
      </c>
      <c r="K32" s="304">
        <v>0</v>
      </c>
      <c r="L32" s="301">
        <v>0</v>
      </c>
      <c r="M32" s="301">
        <v>0</v>
      </c>
      <c r="N32" s="302">
        <v>0</v>
      </c>
      <c r="O32" s="305">
        <f t="shared" si="0"/>
        <v>0</v>
      </c>
      <c r="P32" s="302">
        <v>0</v>
      </c>
      <c r="Q32" s="302">
        <v>0</v>
      </c>
      <c r="R32" s="302">
        <v>0</v>
      </c>
      <c r="S32" s="302">
        <v>0</v>
      </c>
      <c r="T32" s="302">
        <v>0</v>
      </c>
      <c r="U32" s="302">
        <v>0</v>
      </c>
      <c r="V32" s="302">
        <v>0</v>
      </c>
      <c r="W32" s="302">
        <v>0</v>
      </c>
      <c r="X32" s="302">
        <v>0</v>
      </c>
      <c r="Y32" s="302">
        <v>0</v>
      </c>
      <c r="Z32" s="306">
        <f t="shared" si="1"/>
        <v>0</v>
      </c>
    </row>
    <row r="33" spans="1:26" ht="39.75" customHeight="1">
      <c r="A33" s="582"/>
      <c r="B33" s="582"/>
      <c r="C33" s="319">
        <v>15</v>
      </c>
      <c r="D33" s="315" t="s">
        <v>395</v>
      </c>
      <c r="E33" s="323"/>
      <c r="F33" s="316"/>
      <c r="G33" s="301">
        <v>0</v>
      </c>
      <c r="H33" s="302">
        <v>0</v>
      </c>
      <c r="I33" s="307">
        <v>0</v>
      </c>
      <c r="J33" s="304">
        <v>0</v>
      </c>
      <c r="K33" s="304">
        <v>0</v>
      </c>
      <c r="L33" s="301">
        <v>0</v>
      </c>
      <c r="M33" s="301">
        <v>0</v>
      </c>
      <c r="N33" s="302">
        <v>0</v>
      </c>
      <c r="O33" s="305">
        <f t="shared" si="0"/>
        <v>0</v>
      </c>
      <c r="P33" s="302">
        <v>0</v>
      </c>
      <c r="Q33" s="302">
        <v>0</v>
      </c>
      <c r="R33" s="302">
        <v>0</v>
      </c>
      <c r="S33" s="302">
        <v>0</v>
      </c>
      <c r="T33" s="302">
        <v>0</v>
      </c>
      <c r="U33" s="302">
        <v>0</v>
      </c>
      <c r="V33" s="302">
        <v>0</v>
      </c>
      <c r="W33" s="302">
        <v>0</v>
      </c>
      <c r="X33" s="302">
        <v>0</v>
      </c>
      <c r="Y33" s="302">
        <v>0</v>
      </c>
      <c r="Z33" s="306">
        <f t="shared" si="1"/>
        <v>0</v>
      </c>
    </row>
    <row r="34" spans="1:26" ht="39.75" customHeight="1">
      <c r="A34" s="582"/>
      <c r="B34" s="582"/>
      <c r="C34" s="319">
        <v>16</v>
      </c>
      <c r="D34" s="315" t="s">
        <v>396</v>
      </c>
      <c r="E34" s="323"/>
      <c r="F34" s="316"/>
      <c r="G34" s="301">
        <v>0</v>
      </c>
      <c r="H34" s="302">
        <v>0</v>
      </c>
      <c r="I34" s="307">
        <v>0</v>
      </c>
      <c r="J34" s="304">
        <v>0</v>
      </c>
      <c r="K34" s="324">
        <v>0</v>
      </c>
      <c r="L34" s="324">
        <v>0</v>
      </c>
      <c r="M34" s="301">
        <v>0</v>
      </c>
      <c r="N34" s="302">
        <v>0</v>
      </c>
      <c r="O34" s="305">
        <f t="shared" si="0"/>
        <v>0</v>
      </c>
      <c r="P34" s="302">
        <v>0</v>
      </c>
      <c r="Q34" s="302">
        <v>0</v>
      </c>
      <c r="R34" s="302">
        <v>0</v>
      </c>
      <c r="S34" s="302">
        <v>0</v>
      </c>
      <c r="T34" s="302">
        <v>0</v>
      </c>
      <c r="U34" s="302">
        <v>0</v>
      </c>
      <c r="V34" s="302">
        <v>0</v>
      </c>
      <c r="W34" s="302">
        <v>0</v>
      </c>
      <c r="X34" s="302">
        <v>0</v>
      </c>
      <c r="Y34" s="302">
        <v>0</v>
      </c>
      <c r="Z34" s="306">
        <f t="shared" si="1"/>
        <v>0</v>
      </c>
    </row>
    <row r="35" spans="1:26" ht="39.75" customHeight="1">
      <c r="A35" s="582"/>
      <c r="B35" s="582"/>
      <c r="C35" s="549">
        <v>17</v>
      </c>
      <c r="D35" s="548" t="s">
        <v>397</v>
      </c>
      <c r="E35" s="325" t="s">
        <v>398</v>
      </c>
      <c r="F35" s="326"/>
      <c r="G35" s="301">
        <v>1</v>
      </c>
      <c r="H35" s="302">
        <v>2</v>
      </c>
      <c r="I35" s="307">
        <v>0</v>
      </c>
      <c r="J35" s="304">
        <v>0</v>
      </c>
      <c r="K35" s="304">
        <v>0</v>
      </c>
      <c r="L35" s="301">
        <v>0</v>
      </c>
      <c r="M35" s="301">
        <v>1</v>
      </c>
      <c r="N35" s="302">
        <v>2</v>
      </c>
      <c r="O35" s="305">
        <f t="shared" si="0"/>
        <v>1</v>
      </c>
      <c r="P35" s="302">
        <v>2</v>
      </c>
      <c r="Q35" s="302">
        <v>0</v>
      </c>
      <c r="R35" s="302">
        <v>0</v>
      </c>
      <c r="S35" s="302">
        <v>0</v>
      </c>
      <c r="T35" s="302">
        <v>0</v>
      </c>
      <c r="U35" s="302">
        <v>0</v>
      </c>
      <c r="V35" s="302">
        <v>0</v>
      </c>
      <c r="W35" s="306">
        <f>Q35+S35+U35</f>
        <v>0</v>
      </c>
      <c r="X35" s="308">
        <f>R35+T35+V35</f>
        <v>0</v>
      </c>
      <c r="Y35" s="302">
        <f>O35-W35</f>
        <v>1</v>
      </c>
      <c r="Z35" s="306">
        <f t="shared" si="1"/>
        <v>2</v>
      </c>
    </row>
    <row r="36" spans="1:26" ht="39.75" customHeight="1">
      <c r="A36" s="582"/>
      <c r="B36" s="582"/>
      <c r="C36" s="550"/>
      <c r="D36" s="553"/>
      <c r="E36" s="325" t="s">
        <v>399</v>
      </c>
      <c r="F36" s="326"/>
      <c r="G36" s="301">
        <v>0</v>
      </c>
      <c r="H36" s="302">
        <v>2</v>
      </c>
      <c r="I36" s="307">
        <v>0</v>
      </c>
      <c r="J36" s="304">
        <v>0</v>
      </c>
      <c r="K36" s="304">
        <v>1</v>
      </c>
      <c r="L36" s="301">
        <v>1</v>
      </c>
      <c r="M36" s="301">
        <v>0</v>
      </c>
      <c r="N36" s="302">
        <v>2</v>
      </c>
      <c r="O36" s="305">
        <f t="shared" si="0"/>
        <v>1</v>
      </c>
      <c r="P36" s="302">
        <v>1</v>
      </c>
      <c r="Q36" s="302">
        <v>1</v>
      </c>
      <c r="R36" s="302">
        <v>1</v>
      </c>
      <c r="S36" s="302">
        <v>0</v>
      </c>
      <c r="T36" s="302">
        <v>0</v>
      </c>
      <c r="U36" s="302">
        <v>0</v>
      </c>
      <c r="V36" s="302">
        <v>0</v>
      </c>
      <c r="W36" s="306">
        <f>Q36+S36+U36</f>
        <v>1</v>
      </c>
      <c r="X36" s="308">
        <f>R36+T36+V36</f>
        <v>1</v>
      </c>
      <c r="Y36" s="302">
        <f>O36-W36</f>
        <v>0</v>
      </c>
      <c r="Z36" s="306">
        <f t="shared" si="1"/>
        <v>0</v>
      </c>
    </row>
    <row r="37" spans="1:26" ht="39.75" customHeight="1">
      <c r="A37" s="582"/>
      <c r="B37" s="582"/>
      <c r="C37" s="551"/>
      <c r="D37" s="554"/>
      <c r="E37" s="325" t="s">
        <v>400</v>
      </c>
      <c r="F37" s="326"/>
      <c r="G37" s="301">
        <v>0</v>
      </c>
      <c r="H37" s="302">
        <v>0</v>
      </c>
      <c r="I37" s="307">
        <v>0</v>
      </c>
      <c r="J37" s="304">
        <v>0</v>
      </c>
      <c r="K37" s="304">
        <v>0</v>
      </c>
      <c r="L37" s="301">
        <v>0</v>
      </c>
      <c r="M37" s="301">
        <v>0</v>
      </c>
      <c r="N37" s="302">
        <v>0</v>
      </c>
      <c r="O37" s="305">
        <f t="shared" si="0"/>
        <v>0</v>
      </c>
      <c r="P37" s="302">
        <v>0</v>
      </c>
      <c r="Q37" s="302">
        <v>0</v>
      </c>
      <c r="R37" s="302">
        <v>0</v>
      </c>
      <c r="S37" s="302">
        <v>0</v>
      </c>
      <c r="T37" s="302">
        <v>0</v>
      </c>
      <c r="U37" s="302">
        <v>0</v>
      </c>
      <c r="V37" s="302">
        <v>0</v>
      </c>
      <c r="W37" s="301">
        <v>0</v>
      </c>
      <c r="X37" s="302">
        <v>0</v>
      </c>
      <c r="Y37" s="302">
        <v>0</v>
      </c>
      <c r="Z37" s="306">
        <f t="shared" si="1"/>
        <v>0</v>
      </c>
    </row>
    <row r="38" spans="1:26" ht="39.75" customHeight="1">
      <c r="A38" s="582"/>
      <c r="B38" s="582"/>
      <c r="C38" s="562">
        <v>18</v>
      </c>
      <c r="D38" s="563" t="s">
        <v>401</v>
      </c>
      <c r="E38" s="327" t="s">
        <v>402</v>
      </c>
      <c r="F38" s="316"/>
      <c r="G38" s="301">
        <v>87</v>
      </c>
      <c r="H38" s="302">
        <v>95</v>
      </c>
      <c r="I38" s="307">
        <v>1</v>
      </c>
      <c r="J38" s="304">
        <v>1</v>
      </c>
      <c r="K38" s="304">
        <v>82</v>
      </c>
      <c r="L38" s="301">
        <v>86</v>
      </c>
      <c r="M38" s="301">
        <v>87</v>
      </c>
      <c r="N38" s="302">
        <v>95</v>
      </c>
      <c r="O38" s="305">
        <f t="shared" si="0"/>
        <v>169</v>
      </c>
      <c r="P38" s="302">
        <f>N38+L38</f>
        <v>181</v>
      </c>
      <c r="Q38" s="302">
        <v>109</v>
      </c>
      <c r="R38" s="302">
        <v>125</v>
      </c>
      <c r="S38" s="302">
        <v>20</v>
      </c>
      <c r="T38" s="302">
        <v>30</v>
      </c>
      <c r="U38" s="308">
        <v>0</v>
      </c>
      <c r="V38" s="308">
        <v>0</v>
      </c>
      <c r="W38" s="306">
        <f>Q38+S38+U38</f>
        <v>129</v>
      </c>
      <c r="X38" s="308">
        <v>135</v>
      </c>
      <c r="Y38" s="302">
        <f>O38-W38</f>
        <v>40</v>
      </c>
      <c r="Z38" s="306">
        <f t="shared" si="1"/>
        <v>46</v>
      </c>
    </row>
    <row r="39" spans="1:26" ht="39.75" customHeight="1">
      <c r="A39" s="582"/>
      <c r="B39" s="582"/>
      <c r="C39" s="562"/>
      <c r="D39" s="563"/>
      <c r="E39" s="327" t="s">
        <v>403</v>
      </c>
      <c r="F39" s="316"/>
      <c r="G39" s="301">
        <v>3</v>
      </c>
      <c r="H39" s="302">
        <v>5</v>
      </c>
      <c r="I39" s="307">
        <v>0</v>
      </c>
      <c r="J39" s="304">
        <v>0</v>
      </c>
      <c r="K39" s="304">
        <v>8</v>
      </c>
      <c r="L39" s="301">
        <v>8</v>
      </c>
      <c r="M39" s="301">
        <v>3</v>
      </c>
      <c r="N39" s="302">
        <v>5</v>
      </c>
      <c r="O39" s="305">
        <f t="shared" si="0"/>
        <v>11</v>
      </c>
      <c r="P39" s="302">
        <f>N39+L39</f>
        <v>13</v>
      </c>
      <c r="Q39" s="308">
        <v>5</v>
      </c>
      <c r="R39" s="308">
        <v>6</v>
      </c>
      <c r="S39" s="308">
        <v>2</v>
      </c>
      <c r="T39" s="308">
        <v>3</v>
      </c>
      <c r="U39" s="308">
        <v>0</v>
      </c>
      <c r="V39" s="308">
        <v>0</v>
      </c>
      <c r="W39" s="306">
        <f>Q39+S39+U39</f>
        <v>7</v>
      </c>
      <c r="X39" s="308">
        <f>R39+T39+V39</f>
        <v>9</v>
      </c>
      <c r="Y39" s="302">
        <f>O39-W39</f>
        <v>4</v>
      </c>
      <c r="Z39" s="306">
        <f t="shared" si="1"/>
        <v>4</v>
      </c>
    </row>
    <row r="40" spans="1:26" ht="39.75" customHeight="1">
      <c r="A40" s="582"/>
      <c r="B40" s="582"/>
      <c r="C40" s="562"/>
      <c r="D40" s="563"/>
      <c r="E40" s="327" t="s">
        <v>404</v>
      </c>
      <c r="F40" s="316"/>
      <c r="G40" s="301">
        <v>0</v>
      </c>
      <c r="H40" s="302">
        <v>0</v>
      </c>
      <c r="I40" s="307">
        <v>0</v>
      </c>
      <c r="J40" s="304">
        <v>0</v>
      </c>
      <c r="K40" s="304">
        <v>2</v>
      </c>
      <c r="L40" s="301">
        <v>2</v>
      </c>
      <c r="M40" s="301">
        <v>0</v>
      </c>
      <c r="N40" s="302">
        <v>0</v>
      </c>
      <c r="O40" s="305">
        <f t="shared" si="0"/>
        <v>2</v>
      </c>
      <c r="P40" s="302">
        <v>2</v>
      </c>
      <c r="Q40" s="302">
        <v>1</v>
      </c>
      <c r="R40" s="302">
        <v>1</v>
      </c>
      <c r="S40" s="302">
        <v>1</v>
      </c>
      <c r="T40" s="302">
        <v>1</v>
      </c>
      <c r="U40" s="302">
        <v>0</v>
      </c>
      <c r="V40" s="302">
        <v>0</v>
      </c>
      <c r="W40" s="306">
        <f>Q40+S40+U40</f>
        <v>2</v>
      </c>
      <c r="X40" s="308">
        <f>R40+T40+V40</f>
        <v>2</v>
      </c>
      <c r="Y40" s="302">
        <f>O40-W40</f>
        <v>0</v>
      </c>
      <c r="Z40" s="306">
        <f t="shared" si="1"/>
        <v>0</v>
      </c>
    </row>
    <row r="41" spans="1:26" ht="39.75" customHeight="1">
      <c r="A41" s="582"/>
      <c r="B41" s="582"/>
      <c r="C41" s="562"/>
      <c r="D41" s="563"/>
      <c r="E41" s="327" t="s">
        <v>405</v>
      </c>
      <c r="F41" s="316"/>
      <c r="G41" s="301">
        <v>0</v>
      </c>
      <c r="H41" s="302">
        <v>0</v>
      </c>
      <c r="I41" s="307">
        <v>0</v>
      </c>
      <c r="J41" s="304">
        <v>0</v>
      </c>
      <c r="K41" s="304">
        <v>0</v>
      </c>
      <c r="L41" s="301">
        <v>0</v>
      </c>
      <c r="M41" s="301">
        <v>0</v>
      </c>
      <c r="N41" s="302">
        <v>0</v>
      </c>
      <c r="O41" s="305">
        <f t="shared" si="0"/>
        <v>0</v>
      </c>
      <c r="P41" s="302">
        <v>0</v>
      </c>
      <c r="Q41" s="302">
        <v>0</v>
      </c>
      <c r="R41" s="302">
        <v>0</v>
      </c>
      <c r="S41" s="302">
        <v>0</v>
      </c>
      <c r="T41" s="302">
        <v>0</v>
      </c>
      <c r="U41" s="302">
        <v>0</v>
      </c>
      <c r="V41" s="302">
        <v>0</v>
      </c>
      <c r="W41" s="302">
        <v>0</v>
      </c>
      <c r="X41" s="302">
        <v>0</v>
      </c>
      <c r="Y41" s="302">
        <v>0</v>
      </c>
      <c r="Z41" s="306">
        <f t="shared" si="1"/>
        <v>0</v>
      </c>
    </row>
    <row r="42" spans="1:26" ht="39.75" customHeight="1">
      <c r="A42" s="582"/>
      <c r="B42" s="582"/>
      <c r="C42" s="562"/>
      <c r="D42" s="563"/>
      <c r="E42" s="327" t="s">
        <v>406</v>
      </c>
      <c r="F42" s="316"/>
      <c r="G42" s="301">
        <v>2</v>
      </c>
      <c r="H42" s="302">
        <v>2</v>
      </c>
      <c r="I42" s="307">
        <v>0</v>
      </c>
      <c r="J42" s="304">
        <v>0</v>
      </c>
      <c r="K42" s="304">
        <v>8</v>
      </c>
      <c r="L42" s="301">
        <v>8</v>
      </c>
      <c r="M42" s="301">
        <v>2</v>
      </c>
      <c r="N42" s="302">
        <v>2</v>
      </c>
      <c r="O42" s="305">
        <f t="shared" si="0"/>
        <v>10</v>
      </c>
      <c r="P42" s="302">
        <v>10</v>
      </c>
      <c r="Q42" s="302">
        <v>7</v>
      </c>
      <c r="R42" s="302">
        <v>7</v>
      </c>
      <c r="S42" s="302">
        <v>2</v>
      </c>
      <c r="T42" s="302">
        <v>2</v>
      </c>
      <c r="U42" s="302">
        <v>0</v>
      </c>
      <c r="V42" s="302">
        <v>0</v>
      </c>
      <c r="W42" s="306">
        <f>Q42+S42+U42</f>
        <v>9</v>
      </c>
      <c r="X42" s="308">
        <f>R42+T42+V42</f>
        <v>9</v>
      </c>
      <c r="Y42" s="302">
        <f>O42-W42</f>
        <v>1</v>
      </c>
      <c r="Z42" s="306">
        <f t="shared" si="1"/>
        <v>1</v>
      </c>
    </row>
    <row r="43" spans="1:26" ht="39.75" customHeight="1">
      <c r="A43" s="582"/>
      <c r="B43" s="582"/>
      <c r="C43" s="328">
        <v>19</v>
      </c>
      <c r="D43" s="315" t="s">
        <v>407</v>
      </c>
      <c r="E43" s="323"/>
      <c r="F43" s="316"/>
      <c r="G43" s="301"/>
      <c r="H43" s="302"/>
      <c r="I43" s="307"/>
      <c r="J43" s="304"/>
      <c r="K43" s="304"/>
      <c r="L43" s="301"/>
      <c r="M43" s="301"/>
      <c r="N43" s="302"/>
      <c r="O43" s="305"/>
      <c r="P43" s="302"/>
      <c r="Q43" s="302"/>
      <c r="R43" s="302"/>
      <c r="S43" s="302"/>
      <c r="T43" s="302"/>
      <c r="U43" s="302"/>
      <c r="V43" s="302"/>
      <c r="W43" s="306"/>
      <c r="X43" s="308"/>
      <c r="Y43" s="302"/>
      <c r="Z43" s="306">
        <f t="shared" si="1"/>
        <v>0</v>
      </c>
    </row>
    <row r="44" spans="1:26" ht="39.75" customHeight="1">
      <c r="A44" s="582"/>
      <c r="B44" s="582"/>
      <c r="C44" s="564">
        <v>20</v>
      </c>
      <c r="D44" s="552" t="s">
        <v>408</v>
      </c>
      <c r="E44" s="315" t="s">
        <v>409</v>
      </c>
      <c r="F44" s="316"/>
      <c r="G44" s="301">
        <v>224</v>
      </c>
      <c r="H44" s="302">
        <v>250</v>
      </c>
      <c r="I44" s="307">
        <v>8</v>
      </c>
      <c r="J44" s="304">
        <v>10</v>
      </c>
      <c r="K44" s="304">
        <v>62</v>
      </c>
      <c r="L44" s="301">
        <v>85</v>
      </c>
      <c r="M44" s="301">
        <v>224</v>
      </c>
      <c r="N44" s="302">
        <v>250</v>
      </c>
      <c r="O44" s="305">
        <f t="shared" si="0"/>
        <v>286</v>
      </c>
      <c r="P44" s="302">
        <f>N44+L44</f>
        <v>335</v>
      </c>
      <c r="Q44" s="302">
        <v>174</v>
      </c>
      <c r="R44" s="302">
        <v>197</v>
      </c>
      <c r="S44" s="302">
        <v>31</v>
      </c>
      <c r="T44" s="302">
        <v>40</v>
      </c>
      <c r="U44" s="308">
        <v>0</v>
      </c>
      <c r="V44" s="308">
        <v>0</v>
      </c>
      <c r="W44" s="306">
        <f>Q44+S44+U44</f>
        <v>205</v>
      </c>
      <c r="X44" s="308">
        <f>R44+T44+V44</f>
        <v>237</v>
      </c>
      <c r="Y44" s="302">
        <f>O44-W44</f>
        <v>81</v>
      </c>
      <c r="Z44" s="306">
        <f t="shared" si="1"/>
        <v>98</v>
      </c>
    </row>
    <row r="45" spans="1:26" ht="39.75" customHeight="1">
      <c r="A45" s="582"/>
      <c r="B45" s="582"/>
      <c r="C45" s="565"/>
      <c r="D45" s="553"/>
      <c r="E45" s="315" t="s">
        <v>410</v>
      </c>
      <c r="F45" s="316"/>
      <c r="G45" s="301">
        <v>1</v>
      </c>
      <c r="H45" s="302">
        <v>2</v>
      </c>
      <c r="I45" s="307">
        <v>0</v>
      </c>
      <c r="J45" s="304">
        <v>0</v>
      </c>
      <c r="K45" s="304">
        <v>11</v>
      </c>
      <c r="L45" s="301">
        <v>13</v>
      </c>
      <c r="M45" s="301">
        <v>1</v>
      </c>
      <c r="N45" s="302">
        <v>2</v>
      </c>
      <c r="O45" s="305">
        <f t="shared" si="0"/>
        <v>12</v>
      </c>
      <c r="P45" s="302">
        <f>N45+L45</f>
        <v>15</v>
      </c>
      <c r="Q45" s="308">
        <v>3</v>
      </c>
      <c r="R45" s="308">
        <v>5</v>
      </c>
      <c r="S45" s="308">
        <v>0</v>
      </c>
      <c r="T45" s="308">
        <v>0</v>
      </c>
      <c r="U45" s="308">
        <v>0</v>
      </c>
      <c r="V45" s="308">
        <v>0</v>
      </c>
      <c r="W45" s="306">
        <f t="shared" ref="W45:X97" si="2">Q45+S45+U45</f>
        <v>3</v>
      </c>
      <c r="X45" s="308">
        <f t="shared" si="2"/>
        <v>5</v>
      </c>
      <c r="Y45" s="302">
        <f t="shared" ref="Y45:Z97" si="3">O45-W45</f>
        <v>9</v>
      </c>
      <c r="Z45" s="306">
        <f t="shared" si="1"/>
        <v>10</v>
      </c>
    </row>
    <row r="46" spans="1:26" ht="39.75" customHeight="1">
      <c r="A46" s="582"/>
      <c r="B46" s="582"/>
      <c r="C46" s="565"/>
      <c r="D46" s="553"/>
      <c r="E46" s="315" t="s">
        <v>411</v>
      </c>
      <c r="F46" s="316"/>
      <c r="G46" s="301">
        <v>19</v>
      </c>
      <c r="H46" s="302">
        <v>25</v>
      </c>
      <c r="I46" s="307">
        <v>0</v>
      </c>
      <c r="J46" s="304">
        <v>0</v>
      </c>
      <c r="K46" s="304">
        <v>12</v>
      </c>
      <c r="L46" s="301">
        <v>19</v>
      </c>
      <c r="M46" s="301">
        <v>19</v>
      </c>
      <c r="N46" s="302">
        <v>25</v>
      </c>
      <c r="O46" s="305">
        <f t="shared" si="0"/>
        <v>31</v>
      </c>
      <c r="P46" s="302">
        <f>N46+L46</f>
        <v>44</v>
      </c>
      <c r="Q46" s="308">
        <v>23</v>
      </c>
      <c r="R46" s="308">
        <v>27</v>
      </c>
      <c r="S46" s="308">
        <v>0</v>
      </c>
      <c r="T46" s="308">
        <v>0</v>
      </c>
      <c r="U46" s="308">
        <v>0</v>
      </c>
      <c r="V46" s="302">
        <v>0</v>
      </c>
      <c r="W46" s="306">
        <f t="shared" si="2"/>
        <v>23</v>
      </c>
      <c r="X46" s="308">
        <f t="shared" si="2"/>
        <v>27</v>
      </c>
      <c r="Y46" s="302">
        <f t="shared" si="3"/>
        <v>8</v>
      </c>
      <c r="Z46" s="306">
        <f t="shared" si="1"/>
        <v>17</v>
      </c>
    </row>
    <row r="47" spans="1:26" ht="39.75" customHeight="1">
      <c r="A47" s="582"/>
      <c r="B47" s="582"/>
      <c r="C47" s="565"/>
      <c r="D47" s="553"/>
      <c r="E47" s="315" t="s">
        <v>412</v>
      </c>
      <c r="F47" s="316"/>
      <c r="G47" s="301">
        <v>0</v>
      </c>
      <c r="H47" s="302">
        <v>0</v>
      </c>
      <c r="I47" s="307">
        <v>0</v>
      </c>
      <c r="J47" s="304">
        <v>0</v>
      </c>
      <c r="K47" s="304">
        <v>0</v>
      </c>
      <c r="L47" s="301">
        <v>0</v>
      </c>
      <c r="M47" s="301">
        <v>0</v>
      </c>
      <c r="N47" s="302">
        <v>0</v>
      </c>
      <c r="O47" s="305">
        <f t="shared" si="0"/>
        <v>0</v>
      </c>
      <c r="P47" s="302">
        <v>0</v>
      </c>
      <c r="Q47" s="302">
        <v>0</v>
      </c>
      <c r="R47" s="302">
        <v>0</v>
      </c>
      <c r="S47" s="302">
        <v>0</v>
      </c>
      <c r="T47" s="302">
        <v>0</v>
      </c>
      <c r="U47" s="302">
        <v>0</v>
      </c>
      <c r="V47" s="302">
        <v>0</v>
      </c>
      <c r="W47" s="306">
        <f t="shared" si="2"/>
        <v>0</v>
      </c>
      <c r="X47" s="308">
        <f t="shared" si="2"/>
        <v>0</v>
      </c>
      <c r="Y47" s="302">
        <f t="shared" si="3"/>
        <v>0</v>
      </c>
      <c r="Z47" s="306">
        <f t="shared" si="1"/>
        <v>0</v>
      </c>
    </row>
    <row r="48" spans="1:26" ht="39.75" customHeight="1">
      <c r="A48" s="582"/>
      <c r="B48" s="582"/>
      <c r="C48" s="566"/>
      <c r="D48" s="553"/>
      <c r="E48" s="320" t="s">
        <v>413</v>
      </c>
      <c r="F48" s="322"/>
      <c r="G48" s="301">
        <v>0</v>
      </c>
      <c r="H48" s="302">
        <v>0</v>
      </c>
      <c r="I48" s="307">
        <v>0</v>
      </c>
      <c r="J48" s="307">
        <v>0</v>
      </c>
      <c r="K48" s="304">
        <v>0</v>
      </c>
      <c r="L48" s="301">
        <v>0</v>
      </c>
      <c r="M48" s="301">
        <v>0</v>
      </c>
      <c r="N48" s="302">
        <v>0</v>
      </c>
      <c r="O48" s="305">
        <f t="shared" si="0"/>
        <v>0</v>
      </c>
      <c r="P48" s="302">
        <v>0</v>
      </c>
      <c r="Q48" s="302">
        <v>0</v>
      </c>
      <c r="R48" s="302">
        <v>0</v>
      </c>
      <c r="S48" s="302">
        <v>0</v>
      </c>
      <c r="T48" s="302">
        <v>0</v>
      </c>
      <c r="U48" s="302">
        <v>0</v>
      </c>
      <c r="V48" s="302">
        <v>0</v>
      </c>
      <c r="W48" s="306">
        <f t="shared" si="2"/>
        <v>0</v>
      </c>
      <c r="X48" s="308">
        <f t="shared" si="2"/>
        <v>0</v>
      </c>
      <c r="Y48" s="302">
        <f t="shared" si="3"/>
        <v>0</v>
      </c>
      <c r="Z48" s="306">
        <f t="shared" si="1"/>
        <v>0</v>
      </c>
    </row>
    <row r="49" spans="1:26" ht="39.75" customHeight="1">
      <c r="A49" s="582"/>
      <c r="B49" s="582"/>
      <c r="C49" s="564">
        <v>21</v>
      </c>
      <c r="D49" s="552" t="s">
        <v>414</v>
      </c>
      <c r="E49" s="315" t="s">
        <v>415</v>
      </c>
      <c r="F49" s="316"/>
      <c r="G49" s="301">
        <v>1</v>
      </c>
      <c r="H49" s="302">
        <v>1</v>
      </c>
      <c r="I49" s="307">
        <v>0</v>
      </c>
      <c r="J49" s="307">
        <v>0</v>
      </c>
      <c r="K49" s="304">
        <v>2</v>
      </c>
      <c r="L49" s="301">
        <v>4</v>
      </c>
      <c r="M49" s="301">
        <v>1</v>
      </c>
      <c r="N49" s="302">
        <v>1</v>
      </c>
      <c r="O49" s="305">
        <f t="shared" si="0"/>
        <v>3</v>
      </c>
      <c r="P49" s="302">
        <f>N49+L49</f>
        <v>5</v>
      </c>
      <c r="Q49" s="308">
        <v>3</v>
      </c>
      <c r="R49" s="308">
        <v>5</v>
      </c>
      <c r="S49" s="308">
        <v>0</v>
      </c>
      <c r="T49" s="308">
        <v>0</v>
      </c>
      <c r="U49" s="308">
        <v>0</v>
      </c>
      <c r="V49" s="308">
        <v>0</v>
      </c>
      <c r="W49" s="306">
        <f t="shared" si="2"/>
        <v>3</v>
      </c>
      <c r="X49" s="308">
        <f t="shared" si="2"/>
        <v>5</v>
      </c>
      <c r="Y49" s="302">
        <f t="shared" si="3"/>
        <v>0</v>
      </c>
      <c r="Z49" s="306">
        <f t="shared" si="1"/>
        <v>0</v>
      </c>
    </row>
    <row r="50" spans="1:26" ht="39.75" customHeight="1">
      <c r="A50" s="582"/>
      <c r="B50" s="582"/>
      <c r="C50" s="565"/>
      <c r="D50" s="553"/>
      <c r="E50" s="315" t="s">
        <v>416</v>
      </c>
      <c r="F50" s="329"/>
      <c r="G50" s="301">
        <v>54</v>
      </c>
      <c r="H50" s="302">
        <v>65</v>
      </c>
      <c r="I50" s="307">
        <v>26</v>
      </c>
      <c r="J50" s="307">
        <v>30</v>
      </c>
      <c r="K50" s="304">
        <v>60</v>
      </c>
      <c r="L50" s="301">
        <v>135</v>
      </c>
      <c r="M50" s="301">
        <v>54</v>
      </c>
      <c r="N50" s="302">
        <v>65</v>
      </c>
      <c r="O50" s="305">
        <f t="shared" si="0"/>
        <v>114</v>
      </c>
      <c r="P50" s="302">
        <f>N50+L50</f>
        <v>200</v>
      </c>
      <c r="Q50" s="308">
        <v>68</v>
      </c>
      <c r="R50" s="308">
        <v>125</v>
      </c>
      <c r="S50" s="308">
        <v>2</v>
      </c>
      <c r="T50" s="308">
        <v>8</v>
      </c>
      <c r="U50" s="308">
        <v>0</v>
      </c>
      <c r="V50" s="308">
        <v>0</v>
      </c>
      <c r="W50" s="306">
        <f t="shared" si="2"/>
        <v>70</v>
      </c>
      <c r="X50" s="308">
        <f t="shared" si="2"/>
        <v>133</v>
      </c>
      <c r="Y50" s="302">
        <f t="shared" si="3"/>
        <v>44</v>
      </c>
      <c r="Z50" s="306">
        <f t="shared" si="1"/>
        <v>67</v>
      </c>
    </row>
    <row r="51" spans="1:26" ht="39.75" customHeight="1">
      <c r="A51" s="582"/>
      <c r="B51" s="582"/>
      <c r="C51" s="565"/>
      <c r="D51" s="553"/>
      <c r="E51" s="315" t="s">
        <v>417</v>
      </c>
      <c r="F51" s="315"/>
      <c r="G51" s="301">
        <v>1</v>
      </c>
      <c r="H51" s="302">
        <v>1</v>
      </c>
      <c r="I51" s="307">
        <v>0</v>
      </c>
      <c r="J51" s="304">
        <v>0</v>
      </c>
      <c r="K51" s="304">
        <v>4</v>
      </c>
      <c r="L51" s="301">
        <v>11</v>
      </c>
      <c r="M51" s="301">
        <v>1</v>
      </c>
      <c r="N51" s="302">
        <v>1</v>
      </c>
      <c r="O51" s="305">
        <f t="shared" si="0"/>
        <v>5</v>
      </c>
      <c r="P51" s="302">
        <f>N51+L51</f>
        <v>12</v>
      </c>
      <c r="Q51" s="302">
        <v>2</v>
      </c>
      <c r="R51" s="302">
        <v>6</v>
      </c>
      <c r="S51" s="302">
        <v>0</v>
      </c>
      <c r="T51" s="302">
        <v>0</v>
      </c>
      <c r="U51" s="302">
        <v>0</v>
      </c>
      <c r="V51" s="302">
        <v>0</v>
      </c>
      <c r="W51" s="306">
        <f t="shared" si="2"/>
        <v>2</v>
      </c>
      <c r="X51" s="308">
        <f t="shared" si="2"/>
        <v>6</v>
      </c>
      <c r="Y51" s="302">
        <f t="shared" si="3"/>
        <v>3</v>
      </c>
      <c r="Z51" s="306">
        <f t="shared" si="1"/>
        <v>6</v>
      </c>
    </row>
    <row r="52" spans="1:26" ht="39.75" customHeight="1">
      <c r="A52" s="582"/>
      <c r="B52" s="582"/>
      <c r="C52" s="565"/>
      <c r="D52" s="553"/>
      <c r="E52" s="315" t="s">
        <v>418</v>
      </c>
      <c r="F52" s="315"/>
      <c r="G52" s="301">
        <v>1</v>
      </c>
      <c r="H52" s="302">
        <v>1</v>
      </c>
      <c r="I52" s="307">
        <v>0</v>
      </c>
      <c r="J52" s="304">
        <v>0</v>
      </c>
      <c r="K52" s="304">
        <v>0</v>
      </c>
      <c r="L52" s="301">
        <v>0</v>
      </c>
      <c r="M52" s="301">
        <v>1</v>
      </c>
      <c r="N52" s="302">
        <v>1</v>
      </c>
      <c r="O52" s="305">
        <f t="shared" si="0"/>
        <v>1</v>
      </c>
      <c r="P52" s="302">
        <v>1</v>
      </c>
      <c r="Q52" s="302">
        <v>1</v>
      </c>
      <c r="R52" s="302">
        <v>1</v>
      </c>
      <c r="S52" s="302">
        <v>0</v>
      </c>
      <c r="T52" s="302">
        <v>0</v>
      </c>
      <c r="U52" s="302">
        <v>0</v>
      </c>
      <c r="V52" s="302">
        <v>0</v>
      </c>
      <c r="W52" s="306">
        <f t="shared" si="2"/>
        <v>1</v>
      </c>
      <c r="X52" s="308">
        <f t="shared" si="2"/>
        <v>1</v>
      </c>
      <c r="Y52" s="302">
        <f t="shared" si="3"/>
        <v>0</v>
      </c>
      <c r="Z52" s="306">
        <f t="shared" si="1"/>
        <v>0</v>
      </c>
    </row>
    <row r="53" spans="1:26" ht="39.75" customHeight="1">
      <c r="A53" s="582"/>
      <c r="B53" s="582"/>
      <c r="C53" s="565"/>
      <c r="D53" s="553"/>
      <c r="E53" s="315" t="s">
        <v>419</v>
      </c>
      <c r="F53" s="326"/>
      <c r="G53" s="301">
        <v>2</v>
      </c>
      <c r="H53" s="302">
        <v>2</v>
      </c>
      <c r="I53" s="307">
        <v>0</v>
      </c>
      <c r="J53" s="304">
        <v>0</v>
      </c>
      <c r="K53" s="304">
        <v>0</v>
      </c>
      <c r="L53" s="301">
        <v>0</v>
      </c>
      <c r="M53" s="301">
        <v>2</v>
      </c>
      <c r="N53" s="302">
        <v>2</v>
      </c>
      <c r="O53" s="305">
        <f t="shared" si="0"/>
        <v>2</v>
      </c>
      <c r="P53" s="302">
        <v>2</v>
      </c>
      <c r="Q53" s="302">
        <v>2</v>
      </c>
      <c r="R53" s="302">
        <v>2</v>
      </c>
      <c r="S53" s="302">
        <v>0</v>
      </c>
      <c r="T53" s="302">
        <v>0</v>
      </c>
      <c r="U53" s="302">
        <v>0</v>
      </c>
      <c r="V53" s="302">
        <v>0</v>
      </c>
      <c r="W53" s="306">
        <f t="shared" si="2"/>
        <v>2</v>
      </c>
      <c r="X53" s="308">
        <f t="shared" si="2"/>
        <v>2</v>
      </c>
      <c r="Y53" s="302">
        <f t="shared" si="3"/>
        <v>0</v>
      </c>
      <c r="Z53" s="306">
        <f t="shared" si="1"/>
        <v>0</v>
      </c>
    </row>
    <row r="54" spans="1:26" ht="39.75" customHeight="1">
      <c r="A54" s="582"/>
      <c r="B54" s="582"/>
      <c r="C54" s="565"/>
      <c r="D54" s="553"/>
      <c r="E54" s="315" t="s">
        <v>420</v>
      </c>
      <c r="F54" s="326"/>
      <c r="G54" s="301">
        <v>0</v>
      </c>
      <c r="H54" s="302">
        <v>0</v>
      </c>
      <c r="I54" s="307">
        <v>0</v>
      </c>
      <c r="J54" s="304">
        <v>0</v>
      </c>
      <c r="K54" s="304">
        <v>0</v>
      </c>
      <c r="L54" s="301">
        <v>0</v>
      </c>
      <c r="M54" s="301">
        <v>0</v>
      </c>
      <c r="N54" s="302">
        <v>0</v>
      </c>
      <c r="O54" s="305">
        <f t="shared" si="0"/>
        <v>0</v>
      </c>
      <c r="P54" s="302">
        <v>0</v>
      </c>
      <c r="Q54" s="302">
        <v>0</v>
      </c>
      <c r="R54" s="302">
        <v>0</v>
      </c>
      <c r="S54" s="302">
        <v>0</v>
      </c>
      <c r="T54" s="302">
        <v>0</v>
      </c>
      <c r="U54" s="302">
        <v>0</v>
      </c>
      <c r="V54" s="302">
        <v>0</v>
      </c>
      <c r="W54" s="306">
        <f t="shared" si="2"/>
        <v>0</v>
      </c>
      <c r="X54" s="308">
        <f t="shared" si="2"/>
        <v>0</v>
      </c>
      <c r="Y54" s="302">
        <f t="shared" si="3"/>
        <v>0</v>
      </c>
      <c r="Z54" s="306">
        <f t="shared" si="1"/>
        <v>0</v>
      </c>
    </row>
    <row r="55" spans="1:26" ht="39.75" customHeight="1">
      <c r="A55" s="582"/>
      <c r="B55" s="582"/>
      <c r="C55" s="565"/>
      <c r="D55" s="553"/>
      <c r="E55" s="315" t="s">
        <v>421</v>
      </c>
      <c r="F55" s="326"/>
      <c r="G55" s="301">
        <v>0</v>
      </c>
      <c r="H55" s="302">
        <v>0</v>
      </c>
      <c r="I55" s="307">
        <v>0</v>
      </c>
      <c r="J55" s="304">
        <v>0</v>
      </c>
      <c r="K55" s="304">
        <v>0</v>
      </c>
      <c r="L55" s="301">
        <v>0</v>
      </c>
      <c r="M55" s="301">
        <v>0</v>
      </c>
      <c r="N55" s="302">
        <v>0</v>
      </c>
      <c r="O55" s="305">
        <f t="shared" si="0"/>
        <v>0</v>
      </c>
      <c r="P55" s="302">
        <v>0</v>
      </c>
      <c r="Q55" s="302">
        <v>0</v>
      </c>
      <c r="R55" s="302">
        <v>0</v>
      </c>
      <c r="S55" s="302">
        <v>0</v>
      </c>
      <c r="T55" s="302">
        <v>0</v>
      </c>
      <c r="U55" s="302">
        <v>0</v>
      </c>
      <c r="V55" s="302">
        <v>0</v>
      </c>
      <c r="W55" s="306">
        <f t="shared" si="2"/>
        <v>0</v>
      </c>
      <c r="X55" s="308">
        <f t="shared" si="2"/>
        <v>0</v>
      </c>
      <c r="Y55" s="302">
        <f t="shared" si="3"/>
        <v>0</v>
      </c>
      <c r="Z55" s="306">
        <f t="shared" si="1"/>
        <v>0</v>
      </c>
    </row>
    <row r="56" spans="1:26" ht="39.75" customHeight="1">
      <c r="A56" s="582"/>
      <c r="B56" s="582"/>
      <c r="C56" s="565"/>
      <c r="D56" s="553"/>
      <c r="E56" s="320" t="s">
        <v>422</v>
      </c>
      <c r="F56" s="322"/>
      <c r="G56" s="301">
        <v>0</v>
      </c>
      <c r="H56" s="302">
        <v>0</v>
      </c>
      <c r="I56" s="307">
        <v>0</v>
      </c>
      <c r="J56" s="304">
        <v>0</v>
      </c>
      <c r="K56" s="304">
        <v>0</v>
      </c>
      <c r="L56" s="301">
        <v>0</v>
      </c>
      <c r="M56" s="301">
        <v>0</v>
      </c>
      <c r="N56" s="302">
        <v>0</v>
      </c>
      <c r="O56" s="305">
        <f t="shared" si="0"/>
        <v>0</v>
      </c>
      <c r="P56" s="302">
        <v>0</v>
      </c>
      <c r="Q56" s="302">
        <v>0</v>
      </c>
      <c r="R56" s="302">
        <v>0</v>
      </c>
      <c r="S56" s="302">
        <v>0</v>
      </c>
      <c r="T56" s="302">
        <v>0</v>
      </c>
      <c r="U56" s="302">
        <v>0</v>
      </c>
      <c r="V56" s="302">
        <v>0</v>
      </c>
      <c r="W56" s="306">
        <f t="shared" si="2"/>
        <v>0</v>
      </c>
      <c r="X56" s="308">
        <f t="shared" si="2"/>
        <v>0</v>
      </c>
      <c r="Y56" s="302">
        <f t="shared" si="3"/>
        <v>0</v>
      </c>
      <c r="Z56" s="306">
        <f t="shared" si="1"/>
        <v>0</v>
      </c>
    </row>
    <row r="57" spans="1:26" ht="39.75" customHeight="1">
      <c r="A57" s="582"/>
      <c r="B57" s="582"/>
      <c r="C57" s="565"/>
      <c r="D57" s="553"/>
      <c r="E57" s="320" t="s">
        <v>423</v>
      </c>
      <c r="F57" s="322"/>
      <c r="G57" s="301">
        <v>24</v>
      </c>
      <c r="H57" s="302">
        <v>115</v>
      </c>
      <c r="I57" s="307">
        <v>0</v>
      </c>
      <c r="J57" s="304">
        <v>0</v>
      </c>
      <c r="K57" s="304">
        <v>0</v>
      </c>
      <c r="L57" s="301">
        <v>0</v>
      </c>
      <c r="M57" s="301">
        <v>24</v>
      </c>
      <c r="N57" s="302">
        <v>115</v>
      </c>
      <c r="O57" s="305">
        <f t="shared" si="0"/>
        <v>24</v>
      </c>
      <c r="P57" s="302">
        <v>115</v>
      </c>
      <c r="Q57" s="302">
        <v>0</v>
      </c>
      <c r="R57" s="302">
        <v>0</v>
      </c>
      <c r="S57" s="302">
        <v>0</v>
      </c>
      <c r="T57" s="302">
        <v>0</v>
      </c>
      <c r="U57" s="302">
        <v>0</v>
      </c>
      <c r="V57" s="302">
        <v>0</v>
      </c>
      <c r="W57" s="306">
        <f t="shared" si="2"/>
        <v>0</v>
      </c>
      <c r="X57" s="308">
        <f t="shared" si="2"/>
        <v>0</v>
      </c>
      <c r="Y57" s="302">
        <f t="shared" si="3"/>
        <v>24</v>
      </c>
      <c r="Z57" s="306">
        <f t="shared" si="1"/>
        <v>115</v>
      </c>
    </row>
    <row r="58" spans="1:26" ht="39.75" customHeight="1">
      <c r="A58" s="582"/>
      <c r="B58" s="582"/>
      <c r="C58" s="566"/>
      <c r="D58" s="554"/>
      <c r="E58" s="315" t="s">
        <v>424</v>
      </c>
      <c r="F58" s="316"/>
      <c r="G58" s="301">
        <v>0</v>
      </c>
      <c r="H58" s="302">
        <v>0</v>
      </c>
      <c r="I58" s="307">
        <v>0</v>
      </c>
      <c r="J58" s="304">
        <v>0</v>
      </c>
      <c r="K58" s="304">
        <v>0</v>
      </c>
      <c r="L58" s="301">
        <v>0</v>
      </c>
      <c r="M58" s="301">
        <v>0</v>
      </c>
      <c r="N58" s="302">
        <v>0</v>
      </c>
      <c r="O58" s="305">
        <f t="shared" si="0"/>
        <v>0</v>
      </c>
      <c r="P58" s="302">
        <v>0</v>
      </c>
      <c r="Q58" s="302">
        <v>0</v>
      </c>
      <c r="R58" s="302">
        <v>0</v>
      </c>
      <c r="S58" s="302">
        <v>0</v>
      </c>
      <c r="T58" s="302">
        <v>0</v>
      </c>
      <c r="U58" s="302">
        <v>0</v>
      </c>
      <c r="V58" s="302">
        <v>0</v>
      </c>
      <c r="W58" s="306">
        <f t="shared" si="2"/>
        <v>0</v>
      </c>
      <c r="X58" s="308">
        <f t="shared" si="2"/>
        <v>0</v>
      </c>
      <c r="Y58" s="302">
        <f t="shared" si="3"/>
        <v>0</v>
      </c>
      <c r="Z58" s="306">
        <f t="shared" si="1"/>
        <v>0</v>
      </c>
    </row>
    <row r="59" spans="1:26" ht="39.75" customHeight="1">
      <c r="A59" s="582"/>
      <c r="B59" s="582"/>
      <c r="C59" s="328">
        <v>22</v>
      </c>
      <c r="D59" s="315" t="s">
        <v>425</v>
      </c>
      <c r="E59" s="325"/>
      <c r="F59" s="326"/>
      <c r="G59" s="301">
        <v>0</v>
      </c>
      <c r="H59" s="302">
        <v>0</v>
      </c>
      <c r="I59" s="307">
        <v>0</v>
      </c>
      <c r="J59" s="304">
        <v>0</v>
      </c>
      <c r="K59" s="304">
        <v>6</v>
      </c>
      <c r="L59" s="301">
        <v>8</v>
      </c>
      <c r="M59" s="301">
        <v>0</v>
      </c>
      <c r="N59" s="302">
        <v>0</v>
      </c>
      <c r="O59" s="305">
        <f t="shared" si="0"/>
        <v>6</v>
      </c>
      <c r="P59" s="302">
        <v>8</v>
      </c>
      <c r="Q59" s="302">
        <v>6</v>
      </c>
      <c r="R59" s="302">
        <v>8</v>
      </c>
      <c r="S59" s="302">
        <v>0</v>
      </c>
      <c r="T59" s="302">
        <v>0</v>
      </c>
      <c r="U59" s="302">
        <v>0</v>
      </c>
      <c r="V59" s="302">
        <v>0</v>
      </c>
      <c r="W59" s="306">
        <f t="shared" si="2"/>
        <v>6</v>
      </c>
      <c r="X59" s="308">
        <f t="shared" si="2"/>
        <v>8</v>
      </c>
      <c r="Y59" s="302">
        <f t="shared" si="3"/>
        <v>0</v>
      </c>
      <c r="Z59" s="306">
        <f t="shared" si="1"/>
        <v>0</v>
      </c>
    </row>
    <row r="60" spans="1:26" ht="39.75" customHeight="1">
      <c r="A60" s="582"/>
      <c r="B60" s="582"/>
      <c r="C60" s="328">
        <v>23</v>
      </c>
      <c r="D60" s="315" t="s">
        <v>426</v>
      </c>
      <c r="E60" s="325"/>
      <c r="F60" s="326"/>
      <c r="G60" s="301">
        <v>0</v>
      </c>
      <c r="H60" s="308"/>
      <c r="I60" s="307">
        <v>0</v>
      </c>
      <c r="J60" s="304">
        <v>0</v>
      </c>
      <c r="K60" s="304">
        <v>0</v>
      </c>
      <c r="L60" s="301">
        <v>0</v>
      </c>
      <c r="M60" s="301">
        <v>0</v>
      </c>
      <c r="N60" s="308"/>
      <c r="O60" s="305">
        <f t="shared" si="0"/>
        <v>0</v>
      </c>
      <c r="P60" s="302">
        <v>0</v>
      </c>
      <c r="Q60" s="302">
        <v>0</v>
      </c>
      <c r="R60" s="302">
        <v>0</v>
      </c>
      <c r="S60" s="302">
        <v>0</v>
      </c>
      <c r="T60" s="302">
        <v>0</v>
      </c>
      <c r="U60" s="302">
        <v>0</v>
      </c>
      <c r="V60" s="302">
        <v>0</v>
      </c>
      <c r="W60" s="306">
        <f t="shared" si="2"/>
        <v>0</v>
      </c>
      <c r="X60" s="308">
        <f t="shared" si="2"/>
        <v>0</v>
      </c>
      <c r="Y60" s="302">
        <f t="shared" si="3"/>
        <v>0</v>
      </c>
      <c r="Z60" s="306">
        <f t="shared" si="1"/>
        <v>0</v>
      </c>
    </row>
    <row r="61" spans="1:26" ht="39.75" customHeight="1">
      <c r="A61" s="582"/>
      <c r="B61" s="582"/>
      <c r="C61" s="328">
        <v>24</v>
      </c>
      <c r="D61" s="315" t="s">
        <v>427</v>
      </c>
      <c r="E61" s="325"/>
      <c r="F61" s="326"/>
      <c r="G61" s="301">
        <v>44</v>
      </c>
      <c r="H61" s="302">
        <v>50</v>
      </c>
      <c r="I61" s="307">
        <v>0</v>
      </c>
      <c r="J61" s="304">
        <v>0</v>
      </c>
      <c r="K61" s="304">
        <v>4</v>
      </c>
      <c r="L61" s="301">
        <v>6</v>
      </c>
      <c r="M61" s="301">
        <v>44</v>
      </c>
      <c r="N61" s="302">
        <v>50</v>
      </c>
      <c r="O61" s="305">
        <f t="shared" si="0"/>
        <v>48</v>
      </c>
      <c r="P61" s="302">
        <f>N61+L61</f>
        <v>56</v>
      </c>
      <c r="Q61" s="302">
        <v>30</v>
      </c>
      <c r="R61" s="302">
        <v>35</v>
      </c>
      <c r="S61" s="302">
        <v>6</v>
      </c>
      <c r="T61" s="302">
        <v>7</v>
      </c>
      <c r="U61" s="302">
        <v>0</v>
      </c>
      <c r="V61" s="302">
        <v>0</v>
      </c>
      <c r="W61" s="306">
        <f t="shared" si="2"/>
        <v>36</v>
      </c>
      <c r="X61" s="308">
        <f t="shared" si="2"/>
        <v>42</v>
      </c>
      <c r="Y61" s="302">
        <f t="shared" si="3"/>
        <v>12</v>
      </c>
      <c r="Z61" s="306">
        <f t="shared" si="1"/>
        <v>14</v>
      </c>
    </row>
    <row r="62" spans="1:26" ht="39.75" customHeight="1">
      <c r="A62" s="582"/>
      <c r="B62" s="582"/>
      <c r="C62" s="549">
        <v>25</v>
      </c>
      <c r="D62" s="552" t="s">
        <v>428</v>
      </c>
      <c r="E62" s="315" t="s">
        <v>429</v>
      </c>
      <c r="F62" s="326"/>
      <c r="G62" s="301">
        <v>2</v>
      </c>
      <c r="H62" s="302">
        <v>3</v>
      </c>
      <c r="I62" s="307">
        <v>0</v>
      </c>
      <c r="J62" s="304">
        <v>0</v>
      </c>
      <c r="K62" s="304">
        <v>2</v>
      </c>
      <c r="L62" s="301">
        <v>4</v>
      </c>
      <c r="M62" s="301">
        <v>2</v>
      </c>
      <c r="N62" s="302">
        <v>3</v>
      </c>
      <c r="O62" s="305">
        <f t="shared" si="0"/>
        <v>4</v>
      </c>
      <c r="P62" s="302">
        <f>N62+L62</f>
        <v>7</v>
      </c>
      <c r="Q62" s="302">
        <v>2</v>
      </c>
      <c r="R62" s="302">
        <v>3</v>
      </c>
      <c r="S62" s="302">
        <v>1</v>
      </c>
      <c r="T62" s="302">
        <v>2</v>
      </c>
      <c r="U62" s="302">
        <v>0</v>
      </c>
      <c r="V62" s="302">
        <v>0</v>
      </c>
      <c r="W62" s="306">
        <f t="shared" si="2"/>
        <v>3</v>
      </c>
      <c r="X62" s="308">
        <f t="shared" si="2"/>
        <v>5</v>
      </c>
      <c r="Y62" s="302">
        <f t="shared" si="3"/>
        <v>1</v>
      </c>
      <c r="Z62" s="306">
        <f t="shared" si="1"/>
        <v>2</v>
      </c>
    </row>
    <row r="63" spans="1:26" ht="39.75" customHeight="1">
      <c r="A63" s="582"/>
      <c r="B63" s="582"/>
      <c r="C63" s="551"/>
      <c r="D63" s="554"/>
      <c r="E63" s="325" t="s">
        <v>219</v>
      </c>
      <c r="F63" s="326"/>
      <c r="G63" s="301">
        <v>0</v>
      </c>
      <c r="H63" s="308"/>
      <c r="I63" s="307">
        <v>0</v>
      </c>
      <c r="J63" s="304">
        <v>0</v>
      </c>
      <c r="K63" s="304">
        <v>0</v>
      </c>
      <c r="L63" s="301">
        <v>0</v>
      </c>
      <c r="M63" s="301">
        <v>0</v>
      </c>
      <c r="N63" s="308"/>
      <c r="O63" s="305">
        <f t="shared" si="0"/>
        <v>0</v>
      </c>
      <c r="P63" s="302">
        <v>0</v>
      </c>
      <c r="Q63" s="302">
        <v>0</v>
      </c>
      <c r="R63" s="302">
        <v>0</v>
      </c>
      <c r="S63" s="302">
        <v>0</v>
      </c>
      <c r="T63" s="302">
        <v>0</v>
      </c>
      <c r="U63" s="302">
        <v>0</v>
      </c>
      <c r="V63" s="302">
        <v>0</v>
      </c>
      <c r="W63" s="306">
        <f t="shared" si="2"/>
        <v>0</v>
      </c>
      <c r="X63" s="308">
        <f t="shared" si="2"/>
        <v>0</v>
      </c>
      <c r="Y63" s="302">
        <f t="shared" si="3"/>
        <v>0</v>
      </c>
      <c r="Z63" s="306">
        <f t="shared" si="1"/>
        <v>0</v>
      </c>
    </row>
    <row r="64" spans="1:26" ht="39.75" customHeight="1">
      <c r="A64" s="582"/>
      <c r="B64" s="582"/>
      <c r="C64" s="139">
        <v>26</v>
      </c>
      <c r="D64" s="542" t="s">
        <v>430</v>
      </c>
      <c r="E64" s="542"/>
      <c r="F64" s="542"/>
      <c r="G64" s="301">
        <v>2</v>
      </c>
      <c r="H64" s="302">
        <v>3</v>
      </c>
      <c r="I64" s="307">
        <v>0</v>
      </c>
      <c r="J64" s="304">
        <v>0</v>
      </c>
      <c r="K64" s="304">
        <v>3</v>
      </c>
      <c r="L64" s="301">
        <v>15</v>
      </c>
      <c r="M64" s="301">
        <v>2</v>
      </c>
      <c r="N64" s="302">
        <v>3</v>
      </c>
      <c r="O64" s="305">
        <f t="shared" si="0"/>
        <v>5</v>
      </c>
      <c r="P64" s="302">
        <f>N64+L64</f>
        <v>18</v>
      </c>
      <c r="Q64" s="302">
        <v>2</v>
      </c>
      <c r="R64" s="302">
        <v>8</v>
      </c>
      <c r="S64" s="302">
        <v>2</v>
      </c>
      <c r="T64" s="302">
        <v>7</v>
      </c>
      <c r="U64" s="302">
        <v>0</v>
      </c>
      <c r="V64" s="302">
        <v>0</v>
      </c>
      <c r="W64" s="306">
        <f t="shared" si="2"/>
        <v>4</v>
      </c>
      <c r="X64" s="308">
        <f t="shared" si="2"/>
        <v>15</v>
      </c>
      <c r="Y64" s="302">
        <f t="shared" si="3"/>
        <v>1</v>
      </c>
      <c r="Z64" s="306">
        <f t="shared" si="1"/>
        <v>3</v>
      </c>
    </row>
    <row r="65" spans="1:26" ht="39.75" customHeight="1">
      <c r="A65" s="582"/>
      <c r="B65" s="582"/>
      <c r="C65" s="139">
        <v>27</v>
      </c>
      <c r="D65" s="542" t="s">
        <v>431</v>
      </c>
      <c r="E65" s="542"/>
      <c r="F65" s="542"/>
      <c r="G65" s="301">
        <v>0</v>
      </c>
      <c r="H65" s="308"/>
      <c r="I65" s="307">
        <v>0</v>
      </c>
      <c r="J65" s="304">
        <v>0</v>
      </c>
      <c r="K65" s="304">
        <v>0</v>
      </c>
      <c r="L65" s="301">
        <v>0</v>
      </c>
      <c r="M65" s="301">
        <v>0</v>
      </c>
      <c r="N65" s="308"/>
      <c r="O65" s="305">
        <f t="shared" si="0"/>
        <v>0</v>
      </c>
      <c r="P65" s="302">
        <v>0</v>
      </c>
      <c r="Q65" s="302">
        <v>0</v>
      </c>
      <c r="R65" s="302">
        <v>0</v>
      </c>
      <c r="S65" s="302">
        <v>0</v>
      </c>
      <c r="T65" s="302">
        <v>0</v>
      </c>
      <c r="U65" s="302">
        <v>0</v>
      </c>
      <c r="V65" s="302">
        <v>0</v>
      </c>
      <c r="W65" s="306">
        <f t="shared" si="2"/>
        <v>0</v>
      </c>
      <c r="X65" s="308">
        <f t="shared" si="2"/>
        <v>0</v>
      </c>
      <c r="Y65" s="302">
        <f t="shared" si="3"/>
        <v>0</v>
      </c>
      <c r="Z65" s="306">
        <f t="shared" si="1"/>
        <v>0</v>
      </c>
    </row>
    <row r="66" spans="1:26" ht="39.75" customHeight="1">
      <c r="A66" s="582"/>
      <c r="B66" s="582"/>
      <c r="C66" s="550">
        <v>28</v>
      </c>
      <c r="D66" s="560" t="s">
        <v>432</v>
      </c>
      <c r="E66" s="533" t="s">
        <v>433</v>
      </c>
      <c r="F66" s="535"/>
      <c r="G66" s="301">
        <v>0</v>
      </c>
      <c r="H66" s="302">
        <v>0</v>
      </c>
      <c r="I66" s="307">
        <v>0</v>
      </c>
      <c r="J66" s="304">
        <v>0</v>
      </c>
      <c r="K66" s="304">
        <v>0</v>
      </c>
      <c r="L66" s="301">
        <v>0</v>
      </c>
      <c r="M66" s="301">
        <v>0</v>
      </c>
      <c r="N66" s="302">
        <v>0</v>
      </c>
      <c r="O66" s="305">
        <f t="shared" si="0"/>
        <v>0</v>
      </c>
      <c r="P66" s="302">
        <v>0</v>
      </c>
      <c r="Q66" s="302">
        <v>0</v>
      </c>
      <c r="R66" s="302">
        <v>0</v>
      </c>
      <c r="S66" s="302">
        <v>0</v>
      </c>
      <c r="T66" s="302">
        <v>0</v>
      </c>
      <c r="U66" s="302">
        <v>0</v>
      </c>
      <c r="V66" s="302">
        <v>0</v>
      </c>
      <c r="W66" s="306">
        <f t="shared" si="2"/>
        <v>0</v>
      </c>
      <c r="X66" s="308">
        <f t="shared" si="2"/>
        <v>0</v>
      </c>
      <c r="Y66" s="302">
        <f t="shared" si="3"/>
        <v>0</v>
      </c>
      <c r="Z66" s="306">
        <f t="shared" si="1"/>
        <v>0</v>
      </c>
    </row>
    <row r="67" spans="1:26" ht="39.75" customHeight="1">
      <c r="A67" s="582"/>
      <c r="B67" s="582"/>
      <c r="C67" s="550"/>
      <c r="D67" s="561"/>
      <c r="E67" s="533" t="s">
        <v>434</v>
      </c>
      <c r="F67" s="535"/>
      <c r="G67" s="301">
        <v>8</v>
      </c>
      <c r="H67" s="302">
        <v>8</v>
      </c>
      <c r="I67" s="307">
        <v>0</v>
      </c>
      <c r="J67" s="307">
        <v>0</v>
      </c>
      <c r="K67" s="304">
        <v>0</v>
      </c>
      <c r="L67" s="301">
        <v>0</v>
      </c>
      <c r="M67" s="301">
        <v>8</v>
      </c>
      <c r="N67" s="302">
        <v>8</v>
      </c>
      <c r="O67" s="305">
        <f t="shared" si="0"/>
        <v>8</v>
      </c>
      <c r="P67" s="302">
        <v>8</v>
      </c>
      <c r="Q67" s="302">
        <v>4</v>
      </c>
      <c r="R67" s="302">
        <v>4</v>
      </c>
      <c r="S67" s="302">
        <v>0</v>
      </c>
      <c r="T67" s="302">
        <v>0</v>
      </c>
      <c r="U67" s="302">
        <v>0</v>
      </c>
      <c r="V67" s="302">
        <v>0</v>
      </c>
      <c r="W67" s="306">
        <f t="shared" si="2"/>
        <v>4</v>
      </c>
      <c r="X67" s="308">
        <f t="shared" si="2"/>
        <v>4</v>
      </c>
      <c r="Y67" s="302">
        <f t="shared" si="3"/>
        <v>4</v>
      </c>
      <c r="Z67" s="306">
        <f t="shared" si="1"/>
        <v>4</v>
      </c>
    </row>
    <row r="68" spans="1:26" ht="39.75" customHeight="1">
      <c r="A68" s="582"/>
      <c r="B68" s="582"/>
      <c r="C68" s="551"/>
      <c r="D68" s="561"/>
      <c r="E68" s="533" t="s">
        <v>435</v>
      </c>
      <c r="F68" s="535"/>
      <c r="G68" s="301">
        <v>3</v>
      </c>
      <c r="H68" s="302">
        <v>3</v>
      </c>
      <c r="I68" s="307">
        <v>0</v>
      </c>
      <c r="J68" s="307">
        <v>0</v>
      </c>
      <c r="K68" s="304">
        <v>0</v>
      </c>
      <c r="L68" s="301">
        <v>0</v>
      </c>
      <c r="M68" s="301">
        <v>3</v>
      </c>
      <c r="N68" s="302">
        <v>3</v>
      </c>
      <c r="O68" s="305">
        <f t="shared" si="0"/>
        <v>3</v>
      </c>
      <c r="P68" s="302">
        <v>3</v>
      </c>
      <c r="Q68" s="302">
        <v>3</v>
      </c>
      <c r="R68" s="302">
        <v>3</v>
      </c>
      <c r="S68" s="302">
        <v>0</v>
      </c>
      <c r="T68" s="302">
        <v>0</v>
      </c>
      <c r="U68" s="302">
        <v>0</v>
      </c>
      <c r="V68" s="302">
        <v>0</v>
      </c>
      <c r="W68" s="306">
        <f t="shared" si="2"/>
        <v>3</v>
      </c>
      <c r="X68" s="308">
        <f t="shared" si="2"/>
        <v>3</v>
      </c>
      <c r="Y68" s="302">
        <f t="shared" si="3"/>
        <v>0</v>
      </c>
      <c r="Z68" s="306">
        <f t="shared" si="1"/>
        <v>0</v>
      </c>
    </row>
    <row r="69" spans="1:26" ht="39.75" customHeight="1">
      <c r="A69" s="582"/>
      <c r="B69" s="582"/>
      <c r="C69" s="555">
        <v>29</v>
      </c>
      <c r="D69" s="556" t="s">
        <v>436</v>
      </c>
      <c r="E69" s="533" t="s">
        <v>437</v>
      </c>
      <c r="F69" s="535"/>
      <c r="G69" s="301">
        <v>0</v>
      </c>
      <c r="H69" s="308"/>
      <c r="I69" s="307">
        <v>0</v>
      </c>
      <c r="J69" s="307">
        <v>0</v>
      </c>
      <c r="K69" s="304">
        <v>0</v>
      </c>
      <c r="L69" s="301">
        <v>0</v>
      </c>
      <c r="M69" s="301">
        <v>0</v>
      </c>
      <c r="N69" s="308"/>
      <c r="O69" s="305">
        <f t="shared" si="0"/>
        <v>0</v>
      </c>
      <c r="P69" s="302">
        <v>0</v>
      </c>
      <c r="Q69" s="302">
        <v>0</v>
      </c>
      <c r="R69" s="302">
        <v>0</v>
      </c>
      <c r="S69" s="302">
        <v>0</v>
      </c>
      <c r="T69" s="302">
        <v>0</v>
      </c>
      <c r="U69" s="302">
        <v>0</v>
      </c>
      <c r="V69" s="302">
        <v>0</v>
      </c>
      <c r="W69" s="306">
        <f t="shared" si="2"/>
        <v>0</v>
      </c>
      <c r="X69" s="308">
        <f t="shared" si="2"/>
        <v>0</v>
      </c>
      <c r="Y69" s="302">
        <f t="shared" si="3"/>
        <v>0</v>
      </c>
      <c r="Z69" s="306">
        <f t="shared" si="1"/>
        <v>0</v>
      </c>
    </row>
    <row r="70" spans="1:26" ht="39.75" customHeight="1">
      <c r="A70" s="582"/>
      <c r="B70" s="582"/>
      <c r="C70" s="555"/>
      <c r="D70" s="556"/>
      <c r="E70" s="533" t="s">
        <v>438</v>
      </c>
      <c r="F70" s="535"/>
      <c r="G70" s="301">
        <v>6</v>
      </c>
      <c r="H70" s="302">
        <v>6</v>
      </c>
      <c r="I70" s="307">
        <v>0</v>
      </c>
      <c r="J70" s="307">
        <v>0</v>
      </c>
      <c r="K70" s="304">
        <v>0</v>
      </c>
      <c r="L70" s="301">
        <v>0</v>
      </c>
      <c r="M70" s="301">
        <v>6</v>
      </c>
      <c r="N70" s="302">
        <v>6</v>
      </c>
      <c r="O70" s="305">
        <f t="shared" si="0"/>
        <v>6</v>
      </c>
      <c r="P70" s="302">
        <v>6</v>
      </c>
      <c r="Q70" s="302">
        <v>4</v>
      </c>
      <c r="R70" s="302">
        <v>4</v>
      </c>
      <c r="S70" s="302">
        <v>0</v>
      </c>
      <c r="T70" s="302">
        <v>0</v>
      </c>
      <c r="U70" s="302">
        <v>0</v>
      </c>
      <c r="V70" s="302">
        <v>0</v>
      </c>
      <c r="W70" s="306">
        <f t="shared" si="2"/>
        <v>4</v>
      </c>
      <c r="X70" s="308">
        <f t="shared" si="2"/>
        <v>4</v>
      </c>
      <c r="Y70" s="302">
        <f t="shared" si="3"/>
        <v>2</v>
      </c>
      <c r="Z70" s="306">
        <f t="shared" si="1"/>
        <v>2</v>
      </c>
    </row>
    <row r="71" spans="1:26" ht="39.75" customHeight="1">
      <c r="A71" s="582"/>
      <c r="B71" s="582"/>
      <c r="C71" s="555">
        <v>30</v>
      </c>
      <c r="D71" s="557" t="s">
        <v>439</v>
      </c>
      <c r="E71" s="330" t="s">
        <v>440</v>
      </c>
      <c r="F71" s="331"/>
      <c r="G71" s="301">
        <v>653</v>
      </c>
      <c r="H71" s="302">
        <v>667</v>
      </c>
      <c r="I71" s="307">
        <v>163</v>
      </c>
      <c r="J71" s="304">
        <v>165</v>
      </c>
      <c r="K71" s="304">
        <v>638</v>
      </c>
      <c r="L71" s="301">
        <v>663</v>
      </c>
      <c r="M71" s="301">
        <v>653</v>
      </c>
      <c r="N71" s="302">
        <v>667</v>
      </c>
      <c r="O71" s="305">
        <f t="shared" si="0"/>
        <v>1291</v>
      </c>
      <c r="P71" s="302">
        <f>N71+L71</f>
        <v>1330</v>
      </c>
      <c r="Q71" s="302">
        <v>698</v>
      </c>
      <c r="R71" s="302">
        <v>725</v>
      </c>
      <c r="S71" s="302">
        <v>10</v>
      </c>
      <c r="T71" s="302">
        <v>15</v>
      </c>
      <c r="U71" s="308">
        <v>63</v>
      </c>
      <c r="V71" s="308">
        <v>70</v>
      </c>
      <c r="W71" s="306">
        <f t="shared" si="2"/>
        <v>771</v>
      </c>
      <c r="X71" s="308">
        <f t="shared" si="2"/>
        <v>810</v>
      </c>
      <c r="Y71" s="302">
        <f t="shared" si="3"/>
        <v>520</v>
      </c>
      <c r="Z71" s="306">
        <f t="shared" si="1"/>
        <v>520</v>
      </c>
    </row>
    <row r="72" spans="1:26" ht="39.75" customHeight="1">
      <c r="A72" s="582"/>
      <c r="B72" s="582"/>
      <c r="C72" s="555"/>
      <c r="D72" s="558"/>
      <c r="E72" s="330" t="s">
        <v>441</v>
      </c>
      <c r="F72" s="331"/>
      <c r="G72" s="301">
        <v>0</v>
      </c>
      <c r="H72" s="302">
        <v>0</v>
      </c>
      <c r="I72" s="307">
        <v>0</v>
      </c>
      <c r="J72" s="304">
        <v>0</v>
      </c>
      <c r="K72" s="304">
        <v>0</v>
      </c>
      <c r="L72" s="301">
        <v>0</v>
      </c>
      <c r="M72" s="301">
        <v>0</v>
      </c>
      <c r="N72" s="302">
        <v>0</v>
      </c>
      <c r="O72" s="305">
        <f t="shared" ref="O72:Z129" si="4">K72+M72</f>
        <v>0</v>
      </c>
      <c r="P72" s="302">
        <v>0</v>
      </c>
      <c r="Q72" s="302">
        <v>0</v>
      </c>
      <c r="R72" s="302">
        <v>0</v>
      </c>
      <c r="S72" s="302">
        <v>0</v>
      </c>
      <c r="T72" s="302">
        <v>0</v>
      </c>
      <c r="U72" s="302">
        <v>0</v>
      </c>
      <c r="V72" s="302">
        <v>0</v>
      </c>
      <c r="W72" s="306">
        <f t="shared" si="2"/>
        <v>0</v>
      </c>
      <c r="X72" s="308">
        <f t="shared" si="2"/>
        <v>0</v>
      </c>
      <c r="Y72" s="302">
        <f t="shared" si="3"/>
        <v>0</v>
      </c>
      <c r="Z72" s="306">
        <f t="shared" si="1"/>
        <v>0</v>
      </c>
    </row>
    <row r="73" spans="1:26" ht="39.75" customHeight="1">
      <c r="A73" s="582"/>
      <c r="B73" s="582"/>
      <c r="C73" s="555"/>
      <c r="D73" s="559"/>
      <c r="E73" s="330" t="s">
        <v>442</v>
      </c>
      <c r="F73" s="331"/>
      <c r="G73" s="301">
        <v>0</v>
      </c>
      <c r="H73" s="302">
        <v>0</v>
      </c>
      <c r="I73" s="307">
        <v>0</v>
      </c>
      <c r="J73" s="304">
        <v>0</v>
      </c>
      <c r="K73" s="304">
        <v>0</v>
      </c>
      <c r="L73" s="301">
        <v>0</v>
      </c>
      <c r="M73" s="301">
        <v>0</v>
      </c>
      <c r="N73" s="302">
        <v>0</v>
      </c>
      <c r="O73" s="305">
        <f t="shared" si="4"/>
        <v>0</v>
      </c>
      <c r="P73" s="302">
        <v>0</v>
      </c>
      <c r="Q73" s="302">
        <v>0</v>
      </c>
      <c r="R73" s="302">
        <v>0</v>
      </c>
      <c r="S73" s="302">
        <v>0</v>
      </c>
      <c r="T73" s="302">
        <v>0</v>
      </c>
      <c r="U73" s="302">
        <v>0</v>
      </c>
      <c r="V73" s="302">
        <v>0</v>
      </c>
      <c r="W73" s="306">
        <f t="shared" si="2"/>
        <v>0</v>
      </c>
      <c r="X73" s="308">
        <f t="shared" si="2"/>
        <v>0</v>
      </c>
      <c r="Y73" s="302">
        <f t="shared" si="3"/>
        <v>0</v>
      </c>
      <c r="Z73" s="306">
        <f t="shared" si="1"/>
        <v>0</v>
      </c>
    </row>
    <row r="74" spans="1:26" ht="39.75" customHeight="1">
      <c r="A74" s="582"/>
      <c r="B74" s="582"/>
      <c r="C74" s="545">
        <v>31</v>
      </c>
      <c r="D74" s="547" t="s">
        <v>443</v>
      </c>
      <c r="E74" s="315" t="s">
        <v>444</v>
      </c>
      <c r="F74" s="316"/>
      <c r="G74" s="301">
        <v>0</v>
      </c>
      <c r="H74" s="302">
        <v>0</v>
      </c>
      <c r="I74" s="307">
        <v>0</v>
      </c>
      <c r="J74" s="307">
        <v>0</v>
      </c>
      <c r="K74" s="304">
        <v>0</v>
      </c>
      <c r="L74" s="301">
        <v>0</v>
      </c>
      <c r="M74" s="301">
        <v>0</v>
      </c>
      <c r="N74" s="302">
        <v>0</v>
      </c>
      <c r="O74" s="305">
        <f t="shared" si="4"/>
        <v>0</v>
      </c>
      <c r="P74" s="302">
        <v>0</v>
      </c>
      <c r="Q74" s="302">
        <v>0</v>
      </c>
      <c r="R74" s="302">
        <v>0</v>
      </c>
      <c r="S74" s="302">
        <v>0</v>
      </c>
      <c r="T74" s="302">
        <v>0</v>
      </c>
      <c r="U74" s="302">
        <v>0</v>
      </c>
      <c r="V74" s="302">
        <v>0</v>
      </c>
      <c r="W74" s="306">
        <f t="shared" si="2"/>
        <v>0</v>
      </c>
      <c r="X74" s="308">
        <f t="shared" si="2"/>
        <v>0</v>
      </c>
      <c r="Y74" s="302">
        <f t="shared" si="3"/>
        <v>0</v>
      </c>
      <c r="Z74" s="306">
        <f t="shared" si="3"/>
        <v>0</v>
      </c>
    </row>
    <row r="75" spans="1:26" ht="39.75" customHeight="1">
      <c r="A75" s="582"/>
      <c r="B75" s="582"/>
      <c r="C75" s="545"/>
      <c r="D75" s="548"/>
      <c r="E75" s="315" t="s">
        <v>445</v>
      </c>
      <c r="F75" s="316"/>
      <c r="G75" s="301">
        <v>21</v>
      </c>
      <c r="H75" s="302">
        <v>24</v>
      </c>
      <c r="I75" s="307">
        <v>0</v>
      </c>
      <c r="J75" s="307">
        <v>0</v>
      </c>
      <c r="K75" s="304">
        <v>7</v>
      </c>
      <c r="L75" s="301">
        <v>8</v>
      </c>
      <c r="M75" s="301">
        <v>21</v>
      </c>
      <c r="N75" s="302">
        <v>24</v>
      </c>
      <c r="O75" s="305">
        <f t="shared" si="4"/>
        <v>28</v>
      </c>
      <c r="P75" s="302">
        <f>N75+L75</f>
        <v>32</v>
      </c>
      <c r="Q75" s="302">
        <v>22</v>
      </c>
      <c r="R75" s="302">
        <v>25</v>
      </c>
      <c r="S75" s="302">
        <v>0</v>
      </c>
      <c r="T75" s="302">
        <v>0</v>
      </c>
      <c r="U75" s="302">
        <v>0</v>
      </c>
      <c r="V75" s="302">
        <v>0</v>
      </c>
      <c r="W75" s="306">
        <f t="shared" si="2"/>
        <v>22</v>
      </c>
      <c r="X75" s="308">
        <f t="shared" si="2"/>
        <v>25</v>
      </c>
      <c r="Y75" s="302">
        <f t="shared" si="3"/>
        <v>6</v>
      </c>
      <c r="Z75" s="306">
        <f t="shared" si="3"/>
        <v>7</v>
      </c>
    </row>
    <row r="76" spans="1:26" ht="39.75" customHeight="1">
      <c r="A76" s="582"/>
      <c r="B76" s="582"/>
      <c r="C76" s="545"/>
      <c r="D76" s="548"/>
      <c r="E76" s="315" t="s">
        <v>446</v>
      </c>
      <c r="F76" s="316"/>
      <c r="G76" s="301">
        <v>0</v>
      </c>
      <c r="H76" s="302">
        <v>0</v>
      </c>
      <c r="I76" s="307">
        <v>0</v>
      </c>
      <c r="J76" s="307">
        <v>0</v>
      </c>
      <c r="K76" s="304">
        <v>0</v>
      </c>
      <c r="L76" s="301">
        <v>0</v>
      </c>
      <c r="M76" s="301">
        <v>0</v>
      </c>
      <c r="N76" s="302">
        <v>0</v>
      </c>
      <c r="O76" s="305">
        <f t="shared" si="4"/>
        <v>0</v>
      </c>
      <c r="P76" s="302">
        <v>0</v>
      </c>
      <c r="Q76" s="302">
        <v>0</v>
      </c>
      <c r="R76" s="302">
        <v>0</v>
      </c>
      <c r="S76" s="302">
        <v>0</v>
      </c>
      <c r="T76" s="302">
        <v>0</v>
      </c>
      <c r="U76" s="302">
        <v>0</v>
      </c>
      <c r="V76" s="302">
        <v>0</v>
      </c>
      <c r="W76" s="306">
        <f t="shared" si="2"/>
        <v>0</v>
      </c>
      <c r="X76" s="308">
        <f t="shared" si="2"/>
        <v>0</v>
      </c>
      <c r="Y76" s="302">
        <f t="shared" si="3"/>
        <v>0</v>
      </c>
      <c r="Z76" s="306">
        <f t="shared" si="3"/>
        <v>0</v>
      </c>
    </row>
    <row r="77" spans="1:26" ht="39.75" customHeight="1">
      <c r="A77" s="582"/>
      <c r="B77" s="582"/>
      <c r="C77" s="545"/>
      <c r="D77" s="548"/>
      <c r="E77" s="315" t="s">
        <v>447</v>
      </c>
      <c r="F77" s="316"/>
      <c r="G77" s="301">
        <v>0</v>
      </c>
      <c r="H77" s="302">
        <v>0</v>
      </c>
      <c r="I77" s="307">
        <v>0</v>
      </c>
      <c r="J77" s="307">
        <v>0</v>
      </c>
      <c r="K77" s="304">
        <v>0</v>
      </c>
      <c r="L77" s="301">
        <v>0</v>
      </c>
      <c r="M77" s="301">
        <v>0</v>
      </c>
      <c r="N77" s="302">
        <v>0</v>
      </c>
      <c r="O77" s="305">
        <f t="shared" si="4"/>
        <v>0</v>
      </c>
      <c r="P77" s="302">
        <v>0</v>
      </c>
      <c r="Q77" s="302">
        <v>0</v>
      </c>
      <c r="R77" s="302">
        <v>0</v>
      </c>
      <c r="S77" s="302">
        <v>0</v>
      </c>
      <c r="T77" s="302">
        <v>0</v>
      </c>
      <c r="U77" s="302">
        <v>0</v>
      </c>
      <c r="V77" s="302">
        <v>0</v>
      </c>
      <c r="W77" s="306">
        <f t="shared" si="2"/>
        <v>0</v>
      </c>
      <c r="X77" s="308">
        <f t="shared" si="2"/>
        <v>0</v>
      </c>
      <c r="Y77" s="302">
        <f t="shared" si="3"/>
        <v>0</v>
      </c>
      <c r="Z77" s="306">
        <f t="shared" si="3"/>
        <v>0</v>
      </c>
    </row>
    <row r="78" spans="1:26" ht="39.75" customHeight="1">
      <c r="A78" s="582"/>
      <c r="B78" s="582"/>
      <c r="C78" s="546"/>
      <c r="D78" s="548"/>
      <c r="E78" s="320" t="s">
        <v>448</v>
      </c>
      <c r="F78" s="322"/>
      <c r="G78" s="301">
        <v>1</v>
      </c>
      <c r="H78" s="302">
        <v>1</v>
      </c>
      <c r="I78" s="307">
        <v>0</v>
      </c>
      <c r="J78" s="307">
        <v>0</v>
      </c>
      <c r="K78" s="304">
        <v>0</v>
      </c>
      <c r="L78" s="301">
        <v>0</v>
      </c>
      <c r="M78" s="301">
        <v>1</v>
      </c>
      <c r="N78" s="302">
        <v>1</v>
      </c>
      <c r="O78" s="305">
        <f t="shared" si="4"/>
        <v>1</v>
      </c>
      <c r="P78" s="302">
        <v>1</v>
      </c>
      <c r="Q78" s="302">
        <v>1</v>
      </c>
      <c r="R78" s="302">
        <v>1</v>
      </c>
      <c r="S78" s="302">
        <v>0</v>
      </c>
      <c r="T78" s="302">
        <v>0</v>
      </c>
      <c r="U78" s="302">
        <v>0</v>
      </c>
      <c r="V78" s="302">
        <v>0</v>
      </c>
      <c r="W78" s="306">
        <f t="shared" si="2"/>
        <v>1</v>
      </c>
      <c r="X78" s="308">
        <f t="shared" si="2"/>
        <v>1</v>
      </c>
      <c r="Y78" s="302">
        <f t="shared" si="3"/>
        <v>0</v>
      </c>
      <c r="Z78" s="306">
        <f t="shared" si="3"/>
        <v>0</v>
      </c>
    </row>
    <row r="79" spans="1:26" ht="39.75" customHeight="1">
      <c r="A79" s="582"/>
      <c r="B79" s="582"/>
      <c r="C79" s="328">
        <v>32</v>
      </c>
      <c r="D79" s="332"/>
      <c r="E79" s="320" t="s">
        <v>449</v>
      </c>
      <c r="F79" s="316"/>
      <c r="G79" s="301">
        <v>1</v>
      </c>
      <c r="H79" s="302">
        <v>1</v>
      </c>
      <c r="I79" s="307">
        <v>0</v>
      </c>
      <c r="J79" s="307">
        <v>0</v>
      </c>
      <c r="K79" s="304">
        <v>7</v>
      </c>
      <c r="L79" s="301">
        <v>7</v>
      </c>
      <c r="M79" s="301">
        <v>1</v>
      </c>
      <c r="N79" s="302">
        <v>1</v>
      </c>
      <c r="O79" s="305">
        <f t="shared" si="4"/>
        <v>8</v>
      </c>
      <c r="P79" s="302">
        <f>N79+L79</f>
        <v>8</v>
      </c>
      <c r="Q79" s="302">
        <v>8</v>
      </c>
      <c r="R79" s="302">
        <v>8</v>
      </c>
      <c r="S79" s="302">
        <v>0</v>
      </c>
      <c r="T79" s="302">
        <v>0</v>
      </c>
      <c r="U79" s="302">
        <v>0</v>
      </c>
      <c r="V79" s="302">
        <v>0</v>
      </c>
      <c r="W79" s="306">
        <f t="shared" si="2"/>
        <v>8</v>
      </c>
      <c r="X79" s="308">
        <f t="shared" si="2"/>
        <v>8</v>
      </c>
      <c r="Y79" s="302">
        <f t="shared" si="3"/>
        <v>0</v>
      </c>
      <c r="Z79" s="306">
        <f t="shared" si="3"/>
        <v>0</v>
      </c>
    </row>
    <row r="80" spans="1:26" ht="39.75" customHeight="1">
      <c r="A80" s="582"/>
      <c r="B80" s="582"/>
      <c r="C80" s="139">
        <v>33</v>
      </c>
      <c r="D80" s="332"/>
      <c r="E80" s="320" t="s">
        <v>450</v>
      </c>
      <c r="F80" s="316"/>
      <c r="G80" s="301">
        <v>103</v>
      </c>
      <c r="H80" s="302">
        <v>130</v>
      </c>
      <c r="I80" s="307">
        <v>0</v>
      </c>
      <c r="J80" s="307">
        <v>0</v>
      </c>
      <c r="K80" s="304">
        <v>0</v>
      </c>
      <c r="L80" s="301">
        <v>0</v>
      </c>
      <c r="M80" s="301">
        <v>103</v>
      </c>
      <c r="N80" s="302">
        <v>130</v>
      </c>
      <c r="O80" s="305">
        <f t="shared" si="4"/>
        <v>103</v>
      </c>
      <c r="P80" s="302">
        <f>N80+L80</f>
        <v>130</v>
      </c>
      <c r="Q80" s="302">
        <v>65</v>
      </c>
      <c r="R80" s="302">
        <v>80</v>
      </c>
      <c r="S80" s="302">
        <v>8</v>
      </c>
      <c r="T80" s="302">
        <v>10</v>
      </c>
      <c r="U80" s="302">
        <v>0</v>
      </c>
      <c r="V80" s="302">
        <v>0</v>
      </c>
      <c r="W80" s="306">
        <f t="shared" si="2"/>
        <v>73</v>
      </c>
      <c r="X80" s="308">
        <f t="shared" si="2"/>
        <v>90</v>
      </c>
      <c r="Y80" s="302">
        <f t="shared" si="3"/>
        <v>30</v>
      </c>
      <c r="Z80" s="306">
        <f t="shared" si="3"/>
        <v>40</v>
      </c>
    </row>
    <row r="81" spans="1:26" ht="39.75" customHeight="1">
      <c r="A81" s="582"/>
      <c r="B81" s="582"/>
      <c r="C81" s="549">
        <v>34</v>
      </c>
      <c r="D81" s="552" t="s">
        <v>451</v>
      </c>
      <c r="E81" s="315" t="s">
        <v>452</v>
      </c>
      <c r="F81" s="316"/>
      <c r="G81" s="301">
        <v>39</v>
      </c>
      <c r="H81" s="302">
        <v>39</v>
      </c>
      <c r="I81" s="307">
        <v>1</v>
      </c>
      <c r="J81" s="307">
        <v>1</v>
      </c>
      <c r="K81" s="304">
        <v>27</v>
      </c>
      <c r="L81" s="301">
        <v>27</v>
      </c>
      <c r="M81" s="301">
        <v>39</v>
      </c>
      <c r="N81" s="302">
        <v>39</v>
      </c>
      <c r="O81" s="305">
        <f t="shared" si="4"/>
        <v>66</v>
      </c>
      <c r="P81" s="302">
        <f>N81+L81</f>
        <v>66</v>
      </c>
      <c r="Q81" s="302">
        <v>41</v>
      </c>
      <c r="R81" s="302">
        <v>41</v>
      </c>
      <c r="S81" s="302">
        <v>9</v>
      </c>
      <c r="T81" s="302">
        <v>9</v>
      </c>
      <c r="U81" s="302">
        <v>0</v>
      </c>
      <c r="V81" s="302">
        <v>0</v>
      </c>
      <c r="W81" s="306">
        <f t="shared" si="2"/>
        <v>50</v>
      </c>
      <c r="X81" s="308">
        <f t="shared" si="2"/>
        <v>50</v>
      </c>
      <c r="Y81" s="302">
        <f t="shared" si="3"/>
        <v>16</v>
      </c>
      <c r="Z81" s="306">
        <f t="shared" si="3"/>
        <v>16</v>
      </c>
    </row>
    <row r="82" spans="1:26" ht="39.75" customHeight="1">
      <c r="A82" s="582"/>
      <c r="B82" s="582"/>
      <c r="C82" s="550"/>
      <c r="D82" s="553"/>
      <c r="E82" s="315" t="s">
        <v>453</v>
      </c>
      <c r="F82" s="316"/>
      <c r="G82" s="301">
        <v>27</v>
      </c>
      <c r="H82" s="302">
        <v>27</v>
      </c>
      <c r="I82" s="307">
        <v>0</v>
      </c>
      <c r="J82" s="307">
        <v>0</v>
      </c>
      <c r="K82" s="304">
        <v>7</v>
      </c>
      <c r="L82" s="301">
        <v>7</v>
      </c>
      <c r="M82" s="301">
        <v>27</v>
      </c>
      <c r="N82" s="302">
        <v>27</v>
      </c>
      <c r="O82" s="305">
        <f t="shared" si="4"/>
        <v>34</v>
      </c>
      <c r="P82" s="302">
        <v>34</v>
      </c>
      <c r="Q82" s="302">
        <v>24</v>
      </c>
      <c r="R82" s="302">
        <v>24</v>
      </c>
      <c r="S82" s="302">
        <v>0</v>
      </c>
      <c r="T82" s="302">
        <v>0</v>
      </c>
      <c r="U82" s="302">
        <v>0</v>
      </c>
      <c r="V82" s="302">
        <v>0</v>
      </c>
      <c r="W82" s="306">
        <f t="shared" si="2"/>
        <v>24</v>
      </c>
      <c r="X82" s="308">
        <f t="shared" si="2"/>
        <v>24</v>
      </c>
      <c r="Y82" s="302">
        <f t="shared" si="3"/>
        <v>10</v>
      </c>
      <c r="Z82" s="306">
        <f t="shared" si="3"/>
        <v>10</v>
      </c>
    </row>
    <row r="83" spans="1:26" ht="39.75" customHeight="1">
      <c r="A83" s="582"/>
      <c r="B83" s="582"/>
      <c r="C83" s="550"/>
      <c r="D83" s="553"/>
      <c r="E83" s="333" t="s">
        <v>454</v>
      </c>
      <c r="F83" s="334"/>
      <c r="G83" s="301">
        <v>0</v>
      </c>
      <c r="H83" s="302">
        <v>0</v>
      </c>
      <c r="I83" s="307">
        <v>0</v>
      </c>
      <c r="J83" s="307">
        <v>0</v>
      </c>
      <c r="K83" s="304">
        <v>0</v>
      </c>
      <c r="L83" s="301">
        <v>0</v>
      </c>
      <c r="M83" s="301">
        <v>0</v>
      </c>
      <c r="N83" s="302">
        <v>0</v>
      </c>
      <c r="O83" s="305">
        <f t="shared" si="4"/>
        <v>0</v>
      </c>
      <c r="P83" s="302">
        <v>0</v>
      </c>
      <c r="Q83" s="302">
        <v>0</v>
      </c>
      <c r="R83" s="302">
        <v>0</v>
      </c>
      <c r="S83" s="302">
        <v>0</v>
      </c>
      <c r="T83" s="302">
        <v>0</v>
      </c>
      <c r="U83" s="302">
        <v>0</v>
      </c>
      <c r="V83" s="302">
        <v>0</v>
      </c>
      <c r="W83" s="306">
        <f t="shared" si="2"/>
        <v>0</v>
      </c>
      <c r="X83" s="308">
        <f t="shared" si="2"/>
        <v>0</v>
      </c>
      <c r="Y83" s="302">
        <f t="shared" si="3"/>
        <v>0</v>
      </c>
      <c r="Z83" s="306">
        <f t="shared" si="3"/>
        <v>0</v>
      </c>
    </row>
    <row r="84" spans="1:26" ht="39.75" customHeight="1">
      <c r="A84" s="582"/>
      <c r="B84" s="582"/>
      <c r="C84" s="550"/>
      <c r="D84" s="553"/>
      <c r="E84" s="333" t="s">
        <v>455</v>
      </c>
      <c r="F84" s="334"/>
      <c r="G84" s="301">
        <v>0</v>
      </c>
      <c r="H84" s="302">
        <v>0</v>
      </c>
      <c r="I84" s="307">
        <v>0</v>
      </c>
      <c r="J84" s="307">
        <v>0</v>
      </c>
      <c r="K84" s="304">
        <v>0</v>
      </c>
      <c r="L84" s="301">
        <v>0</v>
      </c>
      <c r="M84" s="301">
        <v>0</v>
      </c>
      <c r="N84" s="302">
        <v>0</v>
      </c>
      <c r="O84" s="305">
        <f t="shared" si="4"/>
        <v>0</v>
      </c>
      <c r="P84" s="302">
        <v>0</v>
      </c>
      <c r="Q84" s="302">
        <v>0</v>
      </c>
      <c r="R84" s="302">
        <v>0</v>
      </c>
      <c r="S84" s="302">
        <v>0</v>
      </c>
      <c r="T84" s="302">
        <v>0</v>
      </c>
      <c r="U84" s="302">
        <v>0</v>
      </c>
      <c r="V84" s="302">
        <v>0</v>
      </c>
      <c r="W84" s="306">
        <f t="shared" si="2"/>
        <v>0</v>
      </c>
      <c r="X84" s="308">
        <f t="shared" si="2"/>
        <v>0</v>
      </c>
      <c r="Y84" s="302">
        <f t="shared" si="3"/>
        <v>0</v>
      </c>
      <c r="Z84" s="306">
        <f t="shared" si="3"/>
        <v>0</v>
      </c>
    </row>
    <row r="85" spans="1:26" ht="39.75" customHeight="1">
      <c r="A85" s="582"/>
      <c r="B85" s="582"/>
      <c r="C85" s="551"/>
      <c r="D85" s="554"/>
      <c r="E85" s="335" t="s">
        <v>456</v>
      </c>
      <c r="F85" s="336"/>
      <c r="G85" s="301">
        <v>9</v>
      </c>
      <c r="H85" s="302">
        <v>10</v>
      </c>
      <c r="I85" s="307">
        <v>0</v>
      </c>
      <c r="J85" s="307">
        <v>0</v>
      </c>
      <c r="K85" s="304">
        <v>5</v>
      </c>
      <c r="L85" s="301">
        <v>12</v>
      </c>
      <c r="M85" s="301">
        <v>9</v>
      </c>
      <c r="N85" s="302">
        <v>10</v>
      </c>
      <c r="O85" s="305">
        <f t="shared" si="4"/>
        <v>14</v>
      </c>
      <c r="P85" s="302">
        <f>N85+L85</f>
        <v>22</v>
      </c>
      <c r="Q85" s="302">
        <v>1</v>
      </c>
      <c r="R85" s="302">
        <v>3</v>
      </c>
      <c r="S85" s="302">
        <v>0</v>
      </c>
      <c r="T85" s="302">
        <v>0</v>
      </c>
      <c r="U85" s="302">
        <v>0</v>
      </c>
      <c r="V85" s="302">
        <v>0</v>
      </c>
      <c r="W85" s="306">
        <f t="shared" si="2"/>
        <v>1</v>
      </c>
      <c r="X85" s="308">
        <f t="shared" si="2"/>
        <v>3</v>
      </c>
      <c r="Y85" s="302">
        <f t="shared" si="3"/>
        <v>13</v>
      </c>
      <c r="Z85" s="306">
        <f t="shared" si="3"/>
        <v>19</v>
      </c>
    </row>
    <row r="86" spans="1:26" ht="39.75" customHeight="1">
      <c r="A86" s="582"/>
      <c r="B86" s="582"/>
      <c r="C86" s="549">
        <v>35</v>
      </c>
      <c r="D86" s="552" t="s">
        <v>457</v>
      </c>
      <c r="E86" s="330" t="s">
        <v>458</v>
      </c>
      <c r="F86" s="331"/>
      <c r="G86" s="301">
        <v>0</v>
      </c>
      <c r="H86" s="302">
        <v>0</v>
      </c>
      <c r="I86" s="307">
        <v>0</v>
      </c>
      <c r="J86" s="307">
        <v>0</v>
      </c>
      <c r="K86" s="304">
        <v>0</v>
      </c>
      <c r="L86" s="301">
        <v>0</v>
      </c>
      <c r="M86" s="301">
        <v>0</v>
      </c>
      <c r="N86" s="302">
        <v>0</v>
      </c>
      <c r="O86" s="305">
        <f t="shared" si="4"/>
        <v>0</v>
      </c>
      <c r="P86" s="302">
        <v>0</v>
      </c>
      <c r="Q86" s="302">
        <v>0</v>
      </c>
      <c r="R86" s="302">
        <v>0</v>
      </c>
      <c r="S86" s="302">
        <v>0</v>
      </c>
      <c r="T86" s="302">
        <v>0</v>
      </c>
      <c r="U86" s="302">
        <v>0</v>
      </c>
      <c r="V86" s="302">
        <v>0</v>
      </c>
      <c r="W86" s="306">
        <f t="shared" si="2"/>
        <v>0</v>
      </c>
      <c r="X86" s="308">
        <f t="shared" si="2"/>
        <v>0</v>
      </c>
      <c r="Y86" s="302">
        <f t="shared" si="3"/>
        <v>0</v>
      </c>
      <c r="Z86" s="306">
        <f t="shared" si="3"/>
        <v>0</v>
      </c>
    </row>
    <row r="87" spans="1:26" ht="39.75" customHeight="1">
      <c r="A87" s="582"/>
      <c r="B87" s="582"/>
      <c r="C87" s="550"/>
      <c r="D87" s="553"/>
      <c r="E87" s="330" t="s">
        <v>459</v>
      </c>
      <c r="F87" s="337"/>
      <c r="G87" s="301">
        <v>0</v>
      </c>
      <c r="H87" s="302">
        <v>0</v>
      </c>
      <c r="I87" s="307">
        <v>0</v>
      </c>
      <c r="J87" s="307">
        <v>0</v>
      </c>
      <c r="K87" s="304">
        <v>0</v>
      </c>
      <c r="L87" s="301">
        <v>0</v>
      </c>
      <c r="M87" s="301">
        <v>0</v>
      </c>
      <c r="N87" s="302">
        <v>0</v>
      </c>
      <c r="O87" s="305">
        <f t="shared" si="4"/>
        <v>0</v>
      </c>
      <c r="P87" s="302">
        <v>0</v>
      </c>
      <c r="Q87" s="302">
        <v>0</v>
      </c>
      <c r="R87" s="302">
        <v>0</v>
      </c>
      <c r="S87" s="302">
        <v>0</v>
      </c>
      <c r="T87" s="302">
        <v>0</v>
      </c>
      <c r="U87" s="302">
        <v>0</v>
      </c>
      <c r="V87" s="302">
        <v>0</v>
      </c>
      <c r="W87" s="306">
        <f t="shared" si="2"/>
        <v>0</v>
      </c>
      <c r="X87" s="308">
        <f t="shared" si="2"/>
        <v>0</v>
      </c>
      <c r="Y87" s="302">
        <f t="shared" si="3"/>
        <v>0</v>
      </c>
      <c r="Z87" s="306">
        <f t="shared" si="3"/>
        <v>0</v>
      </c>
    </row>
    <row r="88" spans="1:26" ht="39.75" customHeight="1">
      <c r="A88" s="582"/>
      <c r="B88" s="582"/>
      <c r="C88" s="550"/>
      <c r="D88" s="553"/>
      <c r="E88" s="330" t="s">
        <v>460</v>
      </c>
      <c r="F88" s="331"/>
      <c r="G88" s="301">
        <v>0</v>
      </c>
      <c r="H88" s="302">
        <v>0</v>
      </c>
      <c r="I88" s="307">
        <v>1</v>
      </c>
      <c r="J88" s="307">
        <v>1</v>
      </c>
      <c r="K88" s="304">
        <v>1</v>
      </c>
      <c r="L88" s="301">
        <v>1</v>
      </c>
      <c r="M88" s="301">
        <v>0</v>
      </c>
      <c r="N88" s="302">
        <v>0</v>
      </c>
      <c r="O88" s="305">
        <f t="shared" si="4"/>
        <v>1</v>
      </c>
      <c r="P88" s="302">
        <v>1</v>
      </c>
      <c r="Q88" s="302">
        <v>1</v>
      </c>
      <c r="R88" s="302">
        <v>1</v>
      </c>
      <c r="S88" s="302">
        <v>0</v>
      </c>
      <c r="T88" s="302">
        <v>0</v>
      </c>
      <c r="U88" s="302">
        <v>0</v>
      </c>
      <c r="V88" s="302">
        <v>0</v>
      </c>
      <c r="W88" s="306">
        <f t="shared" si="2"/>
        <v>1</v>
      </c>
      <c r="X88" s="308">
        <f t="shared" si="2"/>
        <v>1</v>
      </c>
      <c r="Y88" s="302">
        <f t="shared" si="3"/>
        <v>0</v>
      </c>
      <c r="Z88" s="306">
        <f t="shared" si="3"/>
        <v>0</v>
      </c>
    </row>
    <row r="89" spans="1:26" ht="39.75" customHeight="1">
      <c r="A89" s="582"/>
      <c r="B89" s="582"/>
      <c r="C89" s="550"/>
      <c r="D89" s="553"/>
      <c r="E89" s="542" t="s">
        <v>461</v>
      </c>
      <c r="F89" s="542"/>
      <c r="G89" s="301">
        <v>28</v>
      </c>
      <c r="H89" s="302">
        <v>45</v>
      </c>
      <c r="I89" s="307">
        <v>0</v>
      </c>
      <c r="J89" s="304">
        <v>0</v>
      </c>
      <c r="K89" s="304">
        <v>2</v>
      </c>
      <c r="L89" s="301">
        <v>24</v>
      </c>
      <c r="M89" s="301">
        <v>28</v>
      </c>
      <c r="N89" s="302">
        <v>45</v>
      </c>
      <c r="O89" s="305">
        <f t="shared" si="4"/>
        <v>30</v>
      </c>
      <c r="P89" s="302">
        <f>N89+L89</f>
        <v>69</v>
      </c>
      <c r="Q89" s="302">
        <v>29</v>
      </c>
      <c r="R89" s="302">
        <v>64</v>
      </c>
      <c r="S89" s="302">
        <v>0</v>
      </c>
      <c r="T89" s="302">
        <v>0</v>
      </c>
      <c r="U89" s="302">
        <v>0</v>
      </c>
      <c r="V89" s="302">
        <v>0</v>
      </c>
      <c r="W89" s="306">
        <f t="shared" si="2"/>
        <v>29</v>
      </c>
      <c r="X89" s="308">
        <f t="shared" si="2"/>
        <v>64</v>
      </c>
      <c r="Y89" s="302">
        <f t="shared" si="3"/>
        <v>1</v>
      </c>
      <c r="Z89" s="306">
        <f t="shared" si="3"/>
        <v>5</v>
      </c>
    </row>
    <row r="90" spans="1:26" ht="39.75" customHeight="1">
      <c r="A90" s="582"/>
      <c r="B90" s="582"/>
      <c r="C90" s="550"/>
      <c r="D90" s="553"/>
      <c r="E90" s="330" t="s">
        <v>462</v>
      </c>
      <c r="F90" s="331"/>
      <c r="G90" s="301">
        <v>0</v>
      </c>
      <c r="H90" s="302">
        <v>0</v>
      </c>
      <c r="I90" s="307">
        <v>0</v>
      </c>
      <c r="J90" s="304">
        <v>0</v>
      </c>
      <c r="K90" s="304">
        <v>0</v>
      </c>
      <c r="L90" s="301">
        <v>0</v>
      </c>
      <c r="M90" s="301">
        <v>0</v>
      </c>
      <c r="N90" s="302">
        <v>0</v>
      </c>
      <c r="O90" s="305">
        <f t="shared" si="4"/>
        <v>0</v>
      </c>
      <c r="P90" s="302">
        <v>0</v>
      </c>
      <c r="Q90" s="302">
        <v>0</v>
      </c>
      <c r="R90" s="302">
        <v>0</v>
      </c>
      <c r="S90" s="302">
        <v>0</v>
      </c>
      <c r="T90" s="302">
        <v>0</v>
      </c>
      <c r="U90" s="302">
        <v>0</v>
      </c>
      <c r="V90" s="302">
        <v>0</v>
      </c>
      <c r="W90" s="306">
        <f t="shared" si="2"/>
        <v>0</v>
      </c>
      <c r="X90" s="308">
        <f t="shared" si="2"/>
        <v>0</v>
      </c>
      <c r="Y90" s="302">
        <f t="shared" si="3"/>
        <v>0</v>
      </c>
      <c r="Z90" s="306">
        <f t="shared" si="3"/>
        <v>0</v>
      </c>
    </row>
    <row r="91" spans="1:26" ht="39.75" customHeight="1">
      <c r="A91" s="582"/>
      <c r="B91" s="582"/>
      <c r="C91" s="550"/>
      <c r="D91" s="553"/>
      <c r="E91" s="330" t="s">
        <v>463</v>
      </c>
      <c r="F91" s="331"/>
      <c r="G91" s="301">
        <v>0</v>
      </c>
      <c r="H91" s="302">
        <v>0</v>
      </c>
      <c r="I91" s="307">
        <v>0</v>
      </c>
      <c r="J91" s="304">
        <v>0</v>
      </c>
      <c r="K91" s="304">
        <v>0</v>
      </c>
      <c r="L91" s="301">
        <v>0</v>
      </c>
      <c r="M91" s="301">
        <v>0</v>
      </c>
      <c r="N91" s="302">
        <v>0</v>
      </c>
      <c r="O91" s="305">
        <f t="shared" si="4"/>
        <v>0</v>
      </c>
      <c r="P91" s="302">
        <v>0</v>
      </c>
      <c r="Q91" s="302">
        <v>0</v>
      </c>
      <c r="R91" s="302">
        <v>0</v>
      </c>
      <c r="S91" s="302">
        <v>0</v>
      </c>
      <c r="T91" s="302">
        <v>0</v>
      </c>
      <c r="U91" s="302">
        <v>0</v>
      </c>
      <c r="V91" s="302">
        <v>0</v>
      </c>
      <c r="W91" s="306">
        <f t="shared" si="2"/>
        <v>0</v>
      </c>
      <c r="X91" s="308">
        <f t="shared" si="2"/>
        <v>0</v>
      </c>
      <c r="Y91" s="302">
        <f t="shared" si="3"/>
        <v>0</v>
      </c>
      <c r="Z91" s="306">
        <f t="shared" si="3"/>
        <v>0</v>
      </c>
    </row>
    <row r="92" spans="1:26" ht="39.75" customHeight="1">
      <c r="A92" s="582"/>
      <c r="B92" s="582"/>
      <c r="C92" s="550"/>
      <c r="D92" s="553"/>
      <c r="E92" s="330" t="s">
        <v>464</v>
      </c>
      <c r="F92" s="331"/>
      <c r="G92" s="301">
        <v>0</v>
      </c>
      <c r="H92" s="302">
        <v>0</v>
      </c>
      <c r="I92" s="307">
        <v>0</v>
      </c>
      <c r="J92" s="304">
        <v>0</v>
      </c>
      <c r="K92" s="305">
        <v>0</v>
      </c>
      <c r="L92" s="305">
        <v>0</v>
      </c>
      <c r="M92" s="301">
        <v>0</v>
      </c>
      <c r="N92" s="302">
        <v>0</v>
      </c>
      <c r="O92" s="305">
        <f t="shared" si="4"/>
        <v>0</v>
      </c>
      <c r="P92" s="302">
        <v>0</v>
      </c>
      <c r="Q92" s="302">
        <v>0</v>
      </c>
      <c r="R92" s="302">
        <v>0</v>
      </c>
      <c r="S92" s="302">
        <v>0</v>
      </c>
      <c r="T92" s="302">
        <v>0</v>
      </c>
      <c r="U92" s="302">
        <v>0</v>
      </c>
      <c r="V92" s="302">
        <v>0</v>
      </c>
      <c r="W92" s="306">
        <f t="shared" si="2"/>
        <v>0</v>
      </c>
      <c r="X92" s="308">
        <f t="shared" si="2"/>
        <v>0</v>
      </c>
      <c r="Y92" s="302">
        <f t="shared" si="3"/>
        <v>0</v>
      </c>
      <c r="Z92" s="306">
        <f t="shared" si="3"/>
        <v>0</v>
      </c>
    </row>
    <row r="93" spans="1:26" ht="39.75" customHeight="1">
      <c r="A93" s="582"/>
      <c r="B93" s="582"/>
      <c r="C93" s="550"/>
      <c r="D93" s="553"/>
      <c r="E93" s="330" t="s">
        <v>465</v>
      </c>
      <c r="F93" s="331"/>
      <c r="G93" s="301">
        <v>0</v>
      </c>
      <c r="H93" s="302">
        <v>0</v>
      </c>
      <c r="I93" s="307">
        <v>0</v>
      </c>
      <c r="J93" s="304">
        <v>0</v>
      </c>
      <c r="K93" s="304">
        <v>0</v>
      </c>
      <c r="L93" s="301">
        <v>0</v>
      </c>
      <c r="M93" s="301">
        <v>0</v>
      </c>
      <c r="N93" s="302">
        <v>0</v>
      </c>
      <c r="O93" s="305">
        <f t="shared" si="4"/>
        <v>0</v>
      </c>
      <c r="P93" s="302">
        <v>0</v>
      </c>
      <c r="Q93" s="302">
        <v>0</v>
      </c>
      <c r="R93" s="302">
        <v>0</v>
      </c>
      <c r="S93" s="302">
        <v>0</v>
      </c>
      <c r="T93" s="302">
        <v>0</v>
      </c>
      <c r="U93" s="302">
        <v>0</v>
      </c>
      <c r="V93" s="302">
        <v>0</v>
      </c>
      <c r="W93" s="306">
        <f t="shared" si="2"/>
        <v>0</v>
      </c>
      <c r="X93" s="308">
        <f t="shared" si="2"/>
        <v>0</v>
      </c>
      <c r="Y93" s="302">
        <f t="shared" si="3"/>
        <v>0</v>
      </c>
      <c r="Z93" s="306">
        <f t="shared" si="3"/>
        <v>0</v>
      </c>
    </row>
    <row r="94" spans="1:26" ht="39.75" customHeight="1">
      <c r="A94" s="582"/>
      <c r="B94" s="582"/>
      <c r="C94" s="550"/>
      <c r="D94" s="553"/>
      <c r="E94" s="330" t="s">
        <v>466</v>
      </c>
      <c r="F94" s="331"/>
      <c r="G94" s="301">
        <v>0</v>
      </c>
      <c r="H94" s="302">
        <v>0</v>
      </c>
      <c r="I94" s="305">
        <v>0</v>
      </c>
      <c r="J94" s="305">
        <v>0</v>
      </c>
      <c r="K94" s="304">
        <v>0</v>
      </c>
      <c r="L94" s="301">
        <v>0</v>
      </c>
      <c r="M94" s="301">
        <v>0</v>
      </c>
      <c r="N94" s="302">
        <v>0</v>
      </c>
      <c r="O94" s="305">
        <f t="shared" si="4"/>
        <v>0</v>
      </c>
      <c r="P94" s="302">
        <v>0</v>
      </c>
      <c r="Q94" s="302">
        <v>0</v>
      </c>
      <c r="R94" s="302">
        <v>0</v>
      </c>
      <c r="S94" s="302">
        <v>0</v>
      </c>
      <c r="T94" s="302">
        <v>0</v>
      </c>
      <c r="U94" s="302">
        <v>0</v>
      </c>
      <c r="V94" s="302">
        <v>0</v>
      </c>
      <c r="W94" s="306">
        <f t="shared" si="2"/>
        <v>0</v>
      </c>
      <c r="X94" s="308">
        <f t="shared" si="2"/>
        <v>0</v>
      </c>
      <c r="Y94" s="302">
        <f t="shared" si="3"/>
        <v>0</v>
      </c>
      <c r="Z94" s="306">
        <f t="shared" si="3"/>
        <v>0</v>
      </c>
    </row>
    <row r="95" spans="1:26" ht="39.75" customHeight="1">
      <c r="A95" s="582"/>
      <c r="B95" s="582"/>
      <c r="C95" s="550"/>
      <c r="D95" s="553"/>
      <c r="E95" s="330" t="s">
        <v>467</v>
      </c>
      <c r="F95" s="331"/>
      <c r="G95" s="301">
        <v>0</v>
      </c>
      <c r="H95" s="302">
        <v>0</v>
      </c>
      <c r="I95" s="307">
        <v>0</v>
      </c>
      <c r="J95" s="304">
        <v>0</v>
      </c>
      <c r="K95" s="304">
        <v>1</v>
      </c>
      <c r="L95" s="301">
        <v>2</v>
      </c>
      <c r="M95" s="301">
        <v>0</v>
      </c>
      <c r="N95" s="302">
        <v>0</v>
      </c>
      <c r="O95" s="305">
        <f t="shared" si="4"/>
        <v>1</v>
      </c>
      <c r="P95" s="302">
        <v>2</v>
      </c>
      <c r="Q95" s="302">
        <v>1</v>
      </c>
      <c r="R95" s="302">
        <v>2</v>
      </c>
      <c r="S95" s="302">
        <v>0</v>
      </c>
      <c r="T95" s="302">
        <v>0</v>
      </c>
      <c r="U95" s="302">
        <v>0</v>
      </c>
      <c r="V95" s="302">
        <v>0</v>
      </c>
      <c r="W95" s="306">
        <f t="shared" si="2"/>
        <v>1</v>
      </c>
      <c r="X95" s="308">
        <f t="shared" si="2"/>
        <v>2</v>
      </c>
      <c r="Y95" s="302">
        <f t="shared" si="3"/>
        <v>0</v>
      </c>
      <c r="Z95" s="306">
        <f t="shared" si="3"/>
        <v>0</v>
      </c>
    </row>
    <row r="96" spans="1:26" ht="39.75" customHeight="1">
      <c r="A96" s="582"/>
      <c r="B96" s="582"/>
      <c r="C96" s="550"/>
      <c r="D96" s="553"/>
      <c r="E96" s="330" t="s">
        <v>468</v>
      </c>
      <c r="F96" s="331"/>
      <c r="G96" s="301">
        <v>0</v>
      </c>
      <c r="H96" s="302">
        <v>0</v>
      </c>
      <c r="I96" s="307">
        <v>0</v>
      </c>
      <c r="J96" s="304">
        <v>0</v>
      </c>
      <c r="K96" s="304">
        <v>0</v>
      </c>
      <c r="L96" s="301">
        <v>0</v>
      </c>
      <c r="M96" s="301">
        <v>0</v>
      </c>
      <c r="N96" s="302">
        <v>0</v>
      </c>
      <c r="O96" s="305">
        <f t="shared" si="4"/>
        <v>0</v>
      </c>
      <c r="P96" s="302">
        <v>0</v>
      </c>
      <c r="Q96" s="302">
        <v>0</v>
      </c>
      <c r="R96" s="302">
        <v>0</v>
      </c>
      <c r="S96" s="302">
        <v>0</v>
      </c>
      <c r="T96" s="302">
        <v>0</v>
      </c>
      <c r="U96" s="302">
        <v>0</v>
      </c>
      <c r="V96" s="302">
        <v>0</v>
      </c>
      <c r="W96" s="306">
        <f t="shared" si="2"/>
        <v>0</v>
      </c>
      <c r="X96" s="308">
        <f t="shared" si="2"/>
        <v>0</v>
      </c>
      <c r="Y96" s="302">
        <f t="shared" si="3"/>
        <v>0</v>
      </c>
      <c r="Z96" s="306">
        <f t="shared" si="3"/>
        <v>0</v>
      </c>
    </row>
    <row r="97" spans="1:26" ht="39.75" customHeight="1">
      <c r="A97" s="582"/>
      <c r="B97" s="582"/>
      <c r="C97" s="551"/>
      <c r="D97" s="553"/>
      <c r="E97" s="533" t="s">
        <v>469</v>
      </c>
      <c r="F97" s="535"/>
      <c r="G97" s="301">
        <v>3</v>
      </c>
      <c r="H97" s="302">
        <v>3</v>
      </c>
      <c r="I97" s="307">
        <v>0</v>
      </c>
      <c r="J97" s="304">
        <v>0</v>
      </c>
      <c r="K97" s="304">
        <v>0</v>
      </c>
      <c r="L97" s="301">
        <v>0</v>
      </c>
      <c r="M97" s="301">
        <v>3</v>
      </c>
      <c r="N97" s="302">
        <v>3</v>
      </c>
      <c r="O97" s="305">
        <f t="shared" si="4"/>
        <v>3</v>
      </c>
      <c r="P97" s="302">
        <v>3</v>
      </c>
      <c r="Q97" s="302">
        <v>3</v>
      </c>
      <c r="R97" s="302">
        <v>3</v>
      </c>
      <c r="S97" s="302">
        <v>0</v>
      </c>
      <c r="T97" s="302">
        <v>0</v>
      </c>
      <c r="U97" s="302">
        <v>0</v>
      </c>
      <c r="V97" s="302">
        <v>0</v>
      </c>
      <c r="W97" s="306">
        <f t="shared" si="2"/>
        <v>3</v>
      </c>
      <c r="X97" s="308">
        <f t="shared" si="2"/>
        <v>3</v>
      </c>
      <c r="Y97" s="302">
        <f t="shared" si="3"/>
        <v>0</v>
      </c>
      <c r="Z97" s="306">
        <f t="shared" si="3"/>
        <v>0</v>
      </c>
    </row>
    <row r="98" spans="1:26" ht="39.75" customHeight="1">
      <c r="A98" s="582"/>
      <c r="B98" s="583"/>
      <c r="C98" s="338"/>
      <c r="D98" s="339"/>
      <c r="E98" s="340" t="s">
        <v>244</v>
      </c>
      <c r="F98" s="341"/>
      <c r="G98" s="301">
        <f>SUM(G6:G97)</f>
        <v>1668</v>
      </c>
      <c r="H98" s="302">
        <f>SUM(H6:H97)</f>
        <v>1938</v>
      </c>
      <c r="I98" s="301">
        <f t="shared" ref="I98:L98" si="5">SUM(I6:I97)</f>
        <v>200</v>
      </c>
      <c r="J98" s="301">
        <f t="shared" si="5"/>
        <v>208</v>
      </c>
      <c r="K98" s="301">
        <f t="shared" si="5"/>
        <v>1091</v>
      </c>
      <c r="L98" s="301">
        <f t="shared" si="5"/>
        <v>1334</v>
      </c>
      <c r="M98" s="301">
        <f>SUM(M6:M97)</f>
        <v>1668</v>
      </c>
      <c r="N98" s="302">
        <f>SUM(N6:N97)</f>
        <v>1938</v>
      </c>
      <c r="O98" s="305">
        <f t="shared" si="4"/>
        <v>2759</v>
      </c>
      <c r="P98" s="302">
        <f>SUM(P6:P97)</f>
        <v>3263</v>
      </c>
      <c r="Q98" s="302">
        <f t="shared" ref="Q98:Y98" si="6">SUM(Q6:Q97)</f>
        <v>1652</v>
      </c>
      <c r="R98" s="302">
        <f t="shared" si="6"/>
        <v>1911</v>
      </c>
      <c r="S98" s="302">
        <f>SUM(S6:S97)</f>
        <v>132</v>
      </c>
      <c r="T98" s="302">
        <f t="shared" si="6"/>
        <v>195</v>
      </c>
      <c r="U98" s="302">
        <f t="shared" si="6"/>
        <v>63</v>
      </c>
      <c r="V98" s="302">
        <f t="shared" si="6"/>
        <v>70</v>
      </c>
      <c r="W98" s="302">
        <f t="shared" si="6"/>
        <v>1847</v>
      </c>
      <c r="X98" s="302">
        <f t="shared" si="6"/>
        <v>2156</v>
      </c>
      <c r="Y98" s="302">
        <f t="shared" si="6"/>
        <v>912</v>
      </c>
      <c r="Z98" s="306">
        <f t="shared" ref="Z98:Z99" si="7">P98-X98</f>
        <v>1107</v>
      </c>
    </row>
    <row r="99" spans="1:26" ht="39.75" customHeight="1">
      <c r="A99" s="342"/>
      <c r="B99" s="543" t="s">
        <v>470</v>
      </c>
      <c r="C99" s="343">
        <v>1</v>
      </c>
      <c r="D99" s="533" t="s">
        <v>471</v>
      </c>
      <c r="E99" s="534"/>
      <c r="F99" s="535"/>
      <c r="G99" s="301">
        <v>0</v>
      </c>
      <c r="H99" s="302">
        <v>0</v>
      </c>
      <c r="I99" s="307">
        <v>0</v>
      </c>
      <c r="J99" s="304">
        <v>0</v>
      </c>
      <c r="K99" s="304">
        <v>0</v>
      </c>
      <c r="L99" s="301">
        <v>0</v>
      </c>
      <c r="M99" s="301">
        <v>0</v>
      </c>
      <c r="N99" s="302">
        <v>0</v>
      </c>
      <c r="O99" s="305">
        <f t="shared" si="4"/>
        <v>0</v>
      </c>
      <c r="P99" s="305">
        <f t="shared" si="4"/>
        <v>0</v>
      </c>
      <c r="Q99" s="305">
        <f t="shared" si="4"/>
        <v>0</v>
      </c>
      <c r="R99" s="305">
        <f t="shared" si="4"/>
        <v>0</v>
      </c>
      <c r="S99" s="305">
        <f t="shared" si="4"/>
        <v>0</v>
      </c>
      <c r="T99" s="305">
        <f t="shared" si="4"/>
        <v>0</v>
      </c>
      <c r="U99" s="305">
        <f t="shared" si="4"/>
        <v>0</v>
      </c>
      <c r="V99" s="305">
        <f t="shared" si="4"/>
        <v>0</v>
      </c>
      <c r="W99" s="305">
        <f t="shared" si="4"/>
        <v>0</v>
      </c>
      <c r="X99" s="305">
        <f t="shared" si="4"/>
        <v>0</v>
      </c>
      <c r="Y99" s="305">
        <f t="shared" si="4"/>
        <v>0</v>
      </c>
      <c r="Z99" s="306">
        <f t="shared" si="7"/>
        <v>0</v>
      </c>
    </row>
    <row r="100" spans="1:26" ht="39.75" customHeight="1">
      <c r="A100" s="342"/>
      <c r="B100" s="544"/>
      <c r="C100" s="338">
        <v>2</v>
      </c>
      <c r="D100" s="533" t="s">
        <v>472</v>
      </c>
      <c r="E100" s="534"/>
      <c r="F100" s="535"/>
      <c r="G100" s="301">
        <v>0</v>
      </c>
      <c r="H100" s="308"/>
      <c r="I100" s="307">
        <v>0</v>
      </c>
      <c r="J100" s="304">
        <v>0</v>
      </c>
      <c r="K100" s="304">
        <v>0</v>
      </c>
      <c r="L100" s="301">
        <v>0</v>
      </c>
      <c r="M100" s="301">
        <v>0</v>
      </c>
      <c r="N100" s="308"/>
      <c r="O100" s="305">
        <f t="shared" si="4"/>
        <v>0</v>
      </c>
      <c r="P100" s="305">
        <f t="shared" si="4"/>
        <v>0</v>
      </c>
      <c r="Q100" s="305">
        <f t="shared" si="4"/>
        <v>0</v>
      </c>
      <c r="R100" s="305">
        <f t="shared" si="4"/>
        <v>0</v>
      </c>
      <c r="S100" s="305">
        <f t="shared" si="4"/>
        <v>0</v>
      </c>
      <c r="T100" s="305">
        <f t="shared" si="4"/>
        <v>0</v>
      </c>
      <c r="U100" s="305">
        <f t="shared" si="4"/>
        <v>0</v>
      </c>
      <c r="V100" s="305">
        <f t="shared" si="4"/>
        <v>0</v>
      </c>
      <c r="W100" s="305">
        <f t="shared" si="4"/>
        <v>0</v>
      </c>
      <c r="X100" s="305">
        <f t="shared" si="4"/>
        <v>0</v>
      </c>
      <c r="Y100" s="305">
        <f t="shared" si="4"/>
        <v>0</v>
      </c>
      <c r="Z100" s="305">
        <f t="shared" si="4"/>
        <v>0</v>
      </c>
    </row>
    <row r="101" spans="1:26" ht="39.75" customHeight="1">
      <c r="A101" s="342"/>
      <c r="B101" s="544"/>
      <c r="C101" s="343">
        <v>3</v>
      </c>
      <c r="D101" s="533" t="s">
        <v>473</v>
      </c>
      <c r="E101" s="534"/>
      <c r="F101" s="535"/>
      <c r="G101" s="301">
        <v>3</v>
      </c>
      <c r="H101" s="302">
        <v>3</v>
      </c>
      <c r="I101" s="307">
        <v>0</v>
      </c>
      <c r="J101" s="304">
        <v>0</v>
      </c>
      <c r="K101" s="304">
        <v>1</v>
      </c>
      <c r="L101" s="301">
        <v>3</v>
      </c>
      <c r="M101" s="301">
        <v>3</v>
      </c>
      <c r="N101" s="302">
        <v>3</v>
      </c>
      <c r="O101" s="305">
        <f t="shared" si="4"/>
        <v>4</v>
      </c>
      <c r="P101" s="302">
        <v>4</v>
      </c>
      <c r="Q101" s="302">
        <v>4</v>
      </c>
      <c r="R101" s="302">
        <v>4</v>
      </c>
      <c r="S101" s="302">
        <v>0</v>
      </c>
      <c r="T101" s="302">
        <v>0</v>
      </c>
      <c r="U101" s="302">
        <v>0</v>
      </c>
      <c r="V101" s="302">
        <v>0</v>
      </c>
      <c r="W101" s="306">
        <f t="shared" ref="W101:X116" si="8">Q101+S101+U101</f>
        <v>4</v>
      </c>
      <c r="X101" s="308">
        <f t="shared" si="8"/>
        <v>4</v>
      </c>
      <c r="Y101" s="302">
        <f t="shared" ref="Y101:Z102" si="9">O101-W101</f>
        <v>0</v>
      </c>
      <c r="Z101" s="306">
        <f t="shared" si="9"/>
        <v>0</v>
      </c>
    </row>
    <row r="102" spans="1:26" ht="39.75" customHeight="1">
      <c r="A102" s="342"/>
      <c r="B102" s="544"/>
      <c r="C102" s="338">
        <v>4</v>
      </c>
      <c r="D102" s="533" t="s">
        <v>474</v>
      </c>
      <c r="E102" s="534"/>
      <c r="F102" s="535"/>
      <c r="G102" s="301">
        <v>10</v>
      </c>
      <c r="H102" s="302">
        <v>10</v>
      </c>
      <c r="I102" s="307">
        <v>0</v>
      </c>
      <c r="J102" s="304">
        <v>0</v>
      </c>
      <c r="K102" s="304">
        <v>0</v>
      </c>
      <c r="L102" s="301">
        <v>0</v>
      </c>
      <c r="M102" s="301">
        <v>10</v>
      </c>
      <c r="N102" s="302">
        <v>10</v>
      </c>
      <c r="O102" s="305">
        <f t="shared" si="4"/>
        <v>10</v>
      </c>
      <c r="P102" s="302">
        <v>10</v>
      </c>
      <c r="Q102" s="302">
        <v>10</v>
      </c>
      <c r="R102" s="302">
        <v>10</v>
      </c>
      <c r="S102" s="302">
        <v>0</v>
      </c>
      <c r="T102" s="302">
        <v>0</v>
      </c>
      <c r="U102" s="302">
        <v>0</v>
      </c>
      <c r="V102" s="302">
        <v>0</v>
      </c>
      <c r="W102" s="306">
        <f t="shared" si="8"/>
        <v>10</v>
      </c>
      <c r="X102" s="308">
        <f t="shared" si="8"/>
        <v>10</v>
      </c>
      <c r="Y102" s="302">
        <f t="shared" si="9"/>
        <v>0</v>
      </c>
      <c r="Z102" s="306">
        <f t="shared" si="9"/>
        <v>0</v>
      </c>
    </row>
    <row r="103" spans="1:26" ht="39.75" customHeight="1">
      <c r="A103" s="342"/>
      <c r="B103" s="544"/>
      <c r="C103" s="343">
        <v>5</v>
      </c>
      <c r="D103" s="533" t="s">
        <v>475</v>
      </c>
      <c r="E103" s="534"/>
      <c r="F103" s="535"/>
      <c r="G103" s="301">
        <v>0</v>
      </c>
      <c r="H103" s="302">
        <v>0</v>
      </c>
      <c r="I103" s="307">
        <v>0</v>
      </c>
      <c r="J103" s="304">
        <v>0</v>
      </c>
      <c r="K103" s="304">
        <v>0</v>
      </c>
      <c r="L103" s="301">
        <v>0</v>
      </c>
      <c r="M103" s="301">
        <v>0</v>
      </c>
      <c r="N103" s="302">
        <v>0</v>
      </c>
      <c r="O103" s="305">
        <f t="shared" si="4"/>
        <v>0</v>
      </c>
      <c r="P103" s="305">
        <f t="shared" si="4"/>
        <v>0</v>
      </c>
      <c r="Q103" s="305">
        <f t="shared" si="4"/>
        <v>0</v>
      </c>
      <c r="R103" s="305">
        <f t="shared" si="4"/>
        <v>0</v>
      </c>
      <c r="S103" s="305">
        <f t="shared" si="4"/>
        <v>0</v>
      </c>
      <c r="T103" s="305">
        <f t="shared" si="4"/>
        <v>0</v>
      </c>
      <c r="U103" s="305">
        <f t="shared" si="4"/>
        <v>0</v>
      </c>
      <c r="V103" s="305">
        <f t="shared" si="4"/>
        <v>0</v>
      </c>
      <c r="W103" s="306">
        <f t="shared" si="8"/>
        <v>0</v>
      </c>
      <c r="X103" s="305">
        <f t="shared" ref="X103:Z114" si="10">T103+V103</f>
        <v>0</v>
      </c>
      <c r="Y103" s="305">
        <f t="shared" si="10"/>
        <v>0</v>
      </c>
      <c r="Z103" s="305">
        <f t="shared" si="10"/>
        <v>0</v>
      </c>
    </row>
    <row r="104" spans="1:26" ht="39.75" customHeight="1">
      <c r="A104" s="342"/>
      <c r="B104" s="544"/>
      <c r="C104" s="338">
        <v>6</v>
      </c>
      <c r="D104" s="533" t="s">
        <v>476</v>
      </c>
      <c r="E104" s="534"/>
      <c r="F104" s="535"/>
      <c r="G104" s="301">
        <v>0</v>
      </c>
      <c r="H104" s="302">
        <v>0</v>
      </c>
      <c r="I104" s="307">
        <v>0</v>
      </c>
      <c r="J104" s="304">
        <v>0</v>
      </c>
      <c r="K104" s="304">
        <v>0</v>
      </c>
      <c r="L104" s="301">
        <v>0</v>
      </c>
      <c r="M104" s="301">
        <v>0</v>
      </c>
      <c r="N104" s="302">
        <v>0</v>
      </c>
      <c r="O104" s="305">
        <f t="shared" si="4"/>
        <v>0</v>
      </c>
      <c r="P104" s="305">
        <f t="shared" si="4"/>
        <v>0</v>
      </c>
      <c r="Q104" s="305">
        <f t="shared" si="4"/>
        <v>0</v>
      </c>
      <c r="R104" s="305">
        <f t="shared" si="4"/>
        <v>0</v>
      </c>
      <c r="S104" s="305">
        <f t="shared" si="4"/>
        <v>0</v>
      </c>
      <c r="T104" s="305">
        <f t="shared" si="4"/>
        <v>0</v>
      </c>
      <c r="U104" s="305">
        <f t="shared" si="4"/>
        <v>0</v>
      </c>
      <c r="V104" s="305">
        <f t="shared" si="4"/>
        <v>0</v>
      </c>
      <c r="W104" s="306">
        <f t="shared" si="8"/>
        <v>0</v>
      </c>
      <c r="X104" s="305">
        <f t="shared" si="10"/>
        <v>0</v>
      </c>
      <c r="Y104" s="305">
        <f t="shared" si="10"/>
        <v>0</v>
      </c>
      <c r="Z104" s="305">
        <f t="shared" si="10"/>
        <v>0</v>
      </c>
    </row>
    <row r="105" spans="1:26" ht="39.75" customHeight="1">
      <c r="A105" s="342"/>
      <c r="B105" s="544"/>
      <c r="C105" s="343">
        <v>7</v>
      </c>
      <c r="D105" s="533" t="s">
        <v>477</v>
      </c>
      <c r="E105" s="534"/>
      <c r="F105" s="535"/>
      <c r="G105" s="301">
        <v>0</v>
      </c>
      <c r="H105" s="302">
        <v>0</v>
      </c>
      <c r="I105" s="307">
        <v>0</v>
      </c>
      <c r="J105" s="304">
        <v>0</v>
      </c>
      <c r="K105" s="304">
        <v>0</v>
      </c>
      <c r="L105" s="301">
        <v>0</v>
      </c>
      <c r="M105" s="301">
        <v>0</v>
      </c>
      <c r="N105" s="302">
        <v>0</v>
      </c>
      <c r="O105" s="305">
        <f t="shared" si="4"/>
        <v>0</v>
      </c>
      <c r="P105" s="305">
        <f t="shared" si="4"/>
        <v>0</v>
      </c>
      <c r="Q105" s="305">
        <f t="shared" si="4"/>
        <v>0</v>
      </c>
      <c r="R105" s="305">
        <f t="shared" si="4"/>
        <v>0</v>
      </c>
      <c r="S105" s="305">
        <f t="shared" si="4"/>
        <v>0</v>
      </c>
      <c r="T105" s="305">
        <f t="shared" si="4"/>
        <v>0</v>
      </c>
      <c r="U105" s="305">
        <f t="shared" si="4"/>
        <v>0</v>
      </c>
      <c r="V105" s="305">
        <f t="shared" si="4"/>
        <v>0</v>
      </c>
      <c r="W105" s="306">
        <f t="shared" si="8"/>
        <v>0</v>
      </c>
      <c r="X105" s="305">
        <f t="shared" si="10"/>
        <v>0</v>
      </c>
      <c r="Y105" s="305">
        <f t="shared" si="10"/>
        <v>0</v>
      </c>
      <c r="Z105" s="305">
        <f t="shared" si="10"/>
        <v>0</v>
      </c>
    </row>
    <row r="106" spans="1:26" ht="39.75" customHeight="1">
      <c r="A106" s="342"/>
      <c r="B106" s="544"/>
      <c r="C106" s="338">
        <v>8</v>
      </c>
      <c r="D106" s="533" t="s">
        <v>478</v>
      </c>
      <c r="E106" s="534"/>
      <c r="F106" s="535"/>
      <c r="G106" s="301">
        <v>0</v>
      </c>
      <c r="H106" s="302">
        <v>0</v>
      </c>
      <c r="I106" s="307">
        <v>0</v>
      </c>
      <c r="J106" s="304">
        <v>0</v>
      </c>
      <c r="K106" s="304">
        <v>0</v>
      </c>
      <c r="L106" s="301">
        <v>0</v>
      </c>
      <c r="M106" s="301">
        <v>0</v>
      </c>
      <c r="N106" s="302">
        <v>0</v>
      </c>
      <c r="O106" s="305">
        <f t="shared" si="4"/>
        <v>0</v>
      </c>
      <c r="P106" s="305">
        <f t="shared" si="4"/>
        <v>0</v>
      </c>
      <c r="Q106" s="305">
        <f t="shared" si="4"/>
        <v>0</v>
      </c>
      <c r="R106" s="305">
        <f t="shared" si="4"/>
        <v>0</v>
      </c>
      <c r="S106" s="305">
        <f t="shared" si="4"/>
        <v>0</v>
      </c>
      <c r="T106" s="305">
        <f t="shared" si="4"/>
        <v>0</v>
      </c>
      <c r="U106" s="305">
        <f t="shared" si="4"/>
        <v>0</v>
      </c>
      <c r="V106" s="305">
        <f t="shared" si="4"/>
        <v>0</v>
      </c>
      <c r="W106" s="306">
        <f t="shared" si="8"/>
        <v>0</v>
      </c>
      <c r="X106" s="305">
        <f t="shared" si="10"/>
        <v>0</v>
      </c>
      <c r="Y106" s="305">
        <f t="shared" si="10"/>
        <v>0</v>
      </c>
      <c r="Z106" s="305">
        <f t="shared" si="10"/>
        <v>0</v>
      </c>
    </row>
    <row r="107" spans="1:26" ht="39.75" customHeight="1">
      <c r="A107" s="342"/>
      <c r="B107" s="544"/>
      <c r="C107" s="343">
        <v>9</v>
      </c>
      <c r="D107" s="533" t="s">
        <v>479</v>
      </c>
      <c r="E107" s="534"/>
      <c r="F107" s="535"/>
      <c r="G107" s="301">
        <v>0</v>
      </c>
      <c r="H107" s="302">
        <v>0</v>
      </c>
      <c r="I107" s="307">
        <v>0</v>
      </c>
      <c r="J107" s="304">
        <v>0</v>
      </c>
      <c r="K107" s="304">
        <v>0</v>
      </c>
      <c r="L107" s="301">
        <v>0</v>
      </c>
      <c r="M107" s="301">
        <v>0</v>
      </c>
      <c r="N107" s="302">
        <v>0</v>
      </c>
      <c r="O107" s="305">
        <f t="shared" si="4"/>
        <v>0</v>
      </c>
      <c r="P107" s="305">
        <f t="shared" si="4"/>
        <v>0</v>
      </c>
      <c r="Q107" s="305">
        <f t="shared" si="4"/>
        <v>0</v>
      </c>
      <c r="R107" s="305">
        <f t="shared" si="4"/>
        <v>0</v>
      </c>
      <c r="S107" s="305">
        <f t="shared" si="4"/>
        <v>0</v>
      </c>
      <c r="T107" s="305">
        <f t="shared" si="4"/>
        <v>0</v>
      </c>
      <c r="U107" s="305">
        <f t="shared" si="4"/>
        <v>0</v>
      </c>
      <c r="V107" s="305">
        <f t="shared" si="4"/>
        <v>0</v>
      </c>
      <c r="W107" s="306">
        <f t="shared" si="8"/>
        <v>0</v>
      </c>
      <c r="X107" s="305">
        <f t="shared" si="10"/>
        <v>0</v>
      </c>
      <c r="Y107" s="305">
        <f t="shared" si="10"/>
        <v>0</v>
      </c>
      <c r="Z107" s="305">
        <f t="shared" si="10"/>
        <v>0</v>
      </c>
    </row>
    <row r="108" spans="1:26" ht="39.75" customHeight="1">
      <c r="A108" s="342"/>
      <c r="B108" s="544"/>
      <c r="C108" s="338">
        <v>10</v>
      </c>
      <c r="D108" s="533" t="s">
        <v>480</v>
      </c>
      <c r="E108" s="534"/>
      <c r="F108" s="535"/>
      <c r="G108" s="301">
        <v>0</v>
      </c>
      <c r="H108" s="302">
        <v>0</v>
      </c>
      <c r="I108" s="307">
        <v>0</v>
      </c>
      <c r="J108" s="304">
        <v>0</v>
      </c>
      <c r="K108" s="304">
        <v>0</v>
      </c>
      <c r="L108" s="301">
        <v>0</v>
      </c>
      <c r="M108" s="301">
        <v>0</v>
      </c>
      <c r="N108" s="302">
        <v>0</v>
      </c>
      <c r="O108" s="305">
        <f t="shared" si="4"/>
        <v>0</v>
      </c>
      <c r="P108" s="305">
        <f t="shared" si="4"/>
        <v>0</v>
      </c>
      <c r="Q108" s="305">
        <f t="shared" si="4"/>
        <v>0</v>
      </c>
      <c r="R108" s="305">
        <f t="shared" si="4"/>
        <v>0</v>
      </c>
      <c r="S108" s="305">
        <f t="shared" si="4"/>
        <v>0</v>
      </c>
      <c r="T108" s="305">
        <f t="shared" si="4"/>
        <v>0</v>
      </c>
      <c r="U108" s="305">
        <f t="shared" si="4"/>
        <v>0</v>
      </c>
      <c r="V108" s="305">
        <f t="shared" si="4"/>
        <v>0</v>
      </c>
      <c r="W108" s="306">
        <f t="shared" si="8"/>
        <v>0</v>
      </c>
      <c r="X108" s="305">
        <f t="shared" si="10"/>
        <v>0</v>
      </c>
      <c r="Y108" s="305">
        <f t="shared" si="10"/>
        <v>0</v>
      </c>
      <c r="Z108" s="305">
        <f t="shared" si="10"/>
        <v>0</v>
      </c>
    </row>
    <row r="109" spans="1:26" ht="39.75" customHeight="1">
      <c r="A109" s="342"/>
      <c r="B109" s="544"/>
      <c r="C109" s="343">
        <v>11</v>
      </c>
      <c r="D109" s="533" t="s">
        <v>481</v>
      </c>
      <c r="E109" s="534"/>
      <c r="F109" s="535"/>
      <c r="G109" s="301">
        <v>0</v>
      </c>
      <c r="H109" s="302">
        <v>0</v>
      </c>
      <c r="I109" s="307">
        <v>0</v>
      </c>
      <c r="J109" s="304">
        <v>0</v>
      </c>
      <c r="K109" s="304">
        <v>0</v>
      </c>
      <c r="L109" s="301">
        <v>0</v>
      </c>
      <c r="M109" s="301">
        <v>0</v>
      </c>
      <c r="N109" s="302">
        <v>0</v>
      </c>
      <c r="O109" s="305">
        <f t="shared" si="4"/>
        <v>0</v>
      </c>
      <c r="P109" s="305">
        <f t="shared" si="4"/>
        <v>0</v>
      </c>
      <c r="Q109" s="305">
        <f t="shared" si="4"/>
        <v>0</v>
      </c>
      <c r="R109" s="305">
        <f t="shared" si="4"/>
        <v>0</v>
      </c>
      <c r="S109" s="305">
        <f t="shared" si="4"/>
        <v>0</v>
      </c>
      <c r="T109" s="305">
        <f t="shared" si="4"/>
        <v>0</v>
      </c>
      <c r="U109" s="305">
        <f t="shared" si="4"/>
        <v>0</v>
      </c>
      <c r="V109" s="305">
        <f t="shared" si="4"/>
        <v>0</v>
      </c>
      <c r="W109" s="306">
        <f t="shared" si="8"/>
        <v>0</v>
      </c>
      <c r="X109" s="305">
        <f t="shared" si="10"/>
        <v>0</v>
      </c>
      <c r="Y109" s="305">
        <f t="shared" si="10"/>
        <v>0</v>
      </c>
      <c r="Z109" s="305">
        <f t="shared" si="10"/>
        <v>0</v>
      </c>
    </row>
    <row r="110" spans="1:26" ht="39.75" customHeight="1">
      <c r="A110" s="342"/>
      <c r="B110" s="544"/>
      <c r="C110" s="338">
        <v>12</v>
      </c>
      <c r="D110" s="533" t="s">
        <v>482</v>
      </c>
      <c r="E110" s="534"/>
      <c r="F110" s="535"/>
      <c r="G110" s="301">
        <v>0</v>
      </c>
      <c r="H110" s="302">
        <v>0</v>
      </c>
      <c r="I110" s="307">
        <v>0</v>
      </c>
      <c r="J110" s="304">
        <v>0</v>
      </c>
      <c r="K110" s="304">
        <v>0</v>
      </c>
      <c r="L110" s="301">
        <v>0</v>
      </c>
      <c r="M110" s="301">
        <v>0</v>
      </c>
      <c r="N110" s="302">
        <v>0</v>
      </c>
      <c r="O110" s="305">
        <f t="shared" si="4"/>
        <v>0</v>
      </c>
      <c r="P110" s="305">
        <f t="shared" si="4"/>
        <v>0</v>
      </c>
      <c r="Q110" s="305">
        <f t="shared" si="4"/>
        <v>0</v>
      </c>
      <c r="R110" s="305">
        <f t="shared" si="4"/>
        <v>0</v>
      </c>
      <c r="S110" s="305">
        <f t="shared" si="4"/>
        <v>0</v>
      </c>
      <c r="T110" s="305">
        <f t="shared" si="4"/>
        <v>0</v>
      </c>
      <c r="U110" s="305">
        <f t="shared" si="4"/>
        <v>0</v>
      </c>
      <c r="V110" s="305">
        <f t="shared" si="4"/>
        <v>0</v>
      </c>
      <c r="W110" s="306">
        <f t="shared" si="8"/>
        <v>0</v>
      </c>
      <c r="X110" s="305">
        <f t="shared" si="10"/>
        <v>0</v>
      </c>
      <c r="Y110" s="305">
        <f t="shared" si="10"/>
        <v>0</v>
      </c>
      <c r="Z110" s="305">
        <f t="shared" si="10"/>
        <v>0</v>
      </c>
    </row>
    <row r="111" spans="1:26" ht="39.75" customHeight="1">
      <c r="A111" s="342"/>
      <c r="B111" s="544"/>
      <c r="C111" s="343">
        <v>13</v>
      </c>
      <c r="D111" s="533" t="s">
        <v>483</v>
      </c>
      <c r="E111" s="534"/>
      <c r="F111" s="535"/>
      <c r="G111" s="301">
        <v>0</v>
      </c>
      <c r="H111" s="302">
        <v>0</v>
      </c>
      <c r="I111" s="307">
        <v>0</v>
      </c>
      <c r="J111" s="304">
        <v>0</v>
      </c>
      <c r="K111" s="304">
        <v>0</v>
      </c>
      <c r="L111" s="301">
        <v>0</v>
      </c>
      <c r="M111" s="301">
        <v>0</v>
      </c>
      <c r="N111" s="302">
        <v>0</v>
      </c>
      <c r="O111" s="305">
        <f t="shared" si="4"/>
        <v>0</v>
      </c>
      <c r="P111" s="305">
        <f t="shared" si="4"/>
        <v>0</v>
      </c>
      <c r="Q111" s="305">
        <f t="shared" si="4"/>
        <v>0</v>
      </c>
      <c r="R111" s="305">
        <f t="shared" si="4"/>
        <v>0</v>
      </c>
      <c r="S111" s="305">
        <f t="shared" si="4"/>
        <v>0</v>
      </c>
      <c r="T111" s="305">
        <f t="shared" si="4"/>
        <v>0</v>
      </c>
      <c r="U111" s="305">
        <f t="shared" si="4"/>
        <v>0</v>
      </c>
      <c r="V111" s="305">
        <f t="shared" si="4"/>
        <v>0</v>
      </c>
      <c r="W111" s="306">
        <f t="shared" si="8"/>
        <v>0</v>
      </c>
      <c r="X111" s="305">
        <f t="shared" si="10"/>
        <v>0</v>
      </c>
      <c r="Y111" s="305">
        <f t="shared" si="10"/>
        <v>0</v>
      </c>
      <c r="Z111" s="305">
        <f t="shared" si="10"/>
        <v>0</v>
      </c>
    </row>
    <row r="112" spans="1:26" ht="39.75" customHeight="1">
      <c r="A112" s="342"/>
      <c r="B112" s="544"/>
      <c r="C112" s="338">
        <v>14</v>
      </c>
      <c r="D112" s="533" t="s">
        <v>484</v>
      </c>
      <c r="E112" s="534"/>
      <c r="F112" s="535"/>
      <c r="G112" s="301">
        <v>0</v>
      </c>
      <c r="H112" s="302">
        <v>0</v>
      </c>
      <c r="I112" s="307">
        <v>0</v>
      </c>
      <c r="J112" s="304">
        <v>0</v>
      </c>
      <c r="K112" s="304">
        <v>0</v>
      </c>
      <c r="L112" s="301">
        <v>0</v>
      </c>
      <c r="M112" s="301">
        <v>0</v>
      </c>
      <c r="N112" s="302">
        <v>0</v>
      </c>
      <c r="O112" s="305">
        <f t="shared" si="4"/>
        <v>0</v>
      </c>
      <c r="P112" s="305">
        <v>0</v>
      </c>
      <c r="Q112" s="305">
        <f t="shared" si="4"/>
        <v>0</v>
      </c>
      <c r="R112" s="305">
        <f t="shared" si="4"/>
        <v>0</v>
      </c>
      <c r="S112" s="305">
        <f t="shared" si="4"/>
        <v>0</v>
      </c>
      <c r="T112" s="305">
        <f t="shared" si="4"/>
        <v>0</v>
      </c>
      <c r="U112" s="305">
        <f t="shared" si="4"/>
        <v>0</v>
      </c>
      <c r="V112" s="305">
        <f t="shared" si="4"/>
        <v>0</v>
      </c>
      <c r="W112" s="306">
        <f t="shared" si="8"/>
        <v>0</v>
      </c>
      <c r="X112" s="305">
        <f t="shared" si="10"/>
        <v>0</v>
      </c>
      <c r="Y112" s="305">
        <f t="shared" si="10"/>
        <v>0</v>
      </c>
      <c r="Z112" s="305">
        <f t="shared" si="10"/>
        <v>0</v>
      </c>
    </row>
    <row r="113" spans="1:26" ht="39.75" customHeight="1">
      <c r="A113" s="342"/>
      <c r="B113" s="544"/>
      <c r="C113" s="343">
        <v>15</v>
      </c>
      <c r="D113" s="533" t="s">
        <v>485</v>
      </c>
      <c r="E113" s="534"/>
      <c r="F113" s="535"/>
      <c r="G113" s="301">
        <v>1</v>
      </c>
      <c r="H113" s="302">
        <v>1</v>
      </c>
      <c r="I113" s="307">
        <v>0</v>
      </c>
      <c r="J113" s="304">
        <v>0</v>
      </c>
      <c r="K113" s="304">
        <v>0</v>
      </c>
      <c r="L113" s="301">
        <v>0</v>
      </c>
      <c r="M113" s="301">
        <v>1</v>
      </c>
      <c r="N113" s="302">
        <v>1</v>
      </c>
      <c r="O113" s="305">
        <f t="shared" si="4"/>
        <v>1</v>
      </c>
      <c r="P113" s="302">
        <v>1</v>
      </c>
      <c r="Q113" s="302">
        <v>1</v>
      </c>
      <c r="R113" s="302">
        <v>1</v>
      </c>
      <c r="S113" s="302">
        <v>0</v>
      </c>
      <c r="T113" s="302">
        <v>0</v>
      </c>
      <c r="U113" s="302">
        <v>0</v>
      </c>
      <c r="V113" s="302">
        <v>0</v>
      </c>
      <c r="W113" s="306">
        <f t="shared" si="8"/>
        <v>1</v>
      </c>
      <c r="X113" s="308">
        <f t="shared" si="10"/>
        <v>0</v>
      </c>
      <c r="Y113" s="302">
        <v>0</v>
      </c>
      <c r="Z113" s="306">
        <f t="shared" si="10"/>
        <v>0</v>
      </c>
    </row>
    <row r="114" spans="1:26" ht="39.75" customHeight="1">
      <c r="A114" s="342"/>
      <c r="B114" s="544"/>
      <c r="C114" s="338">
        <v>16</v>
      </c>
      <c r="D114" s="533" t="s">
        <v>486</v>
      </c>
      <c r="E114" s="534"/>
      <c r="F114" s="535"/>
      <c r="G114" s="301">
        <v>1</v>
      </c>
      <c r="H114" s="302">
        <v>1</v>
      </c>
      <c r="I114" s="304">
        <v>0</v>
      </c>
      <c r="J114" s="304">
        <v>0</v>
      </c>
      <c r="K114" s="344">
        <v>1</v>
      </c>
      <c r="L114" s="344">
        <v>1</v>
      </c>
      <c r="M114" s="301">
        <v>1</v>
      </c>
      <c r="N114" s="302">
        <v>1</v>
      </c>
      <c r="O114" s="305">
        <f t="shared" si="4"/>
        <v>2</v>
      </c>
      <c r="P114" s="302">
        <f>N114+L114</f>
        <v>2</v>
      </c>
      <c r="Q114" s="308">
        <v>2</v>
      </c>
      <c r="R114" s="308">
        <v>2</v>
      </c>
      <c r="S114" s="308">
        <v>0</v>
      </c>
      <c r="T114" s="308">
        <v>0</v>
      </c>
      <c r="U114" s="308">
        <v>0</v>
      </c>
      <c r="V114" s="308">
        <v>0</v>
      </c>
      <c r="W114" s="306">
        <f t="shared" si="8"/>
        <v>2</v>
      </c>
      <c r="X114" s="308">
        <f t="shared" si="10"/>
        <v>0</v>
      </c>
      <c r="Y114" s="308">
        <v>0</v>
      </c>
      <c r="Z114" s="306">
        <f t="shared" si="10"/>
        <v>0</v>
      </c>
    </row>
    <row r="115" spans="1:26" ht="39.75" customHeight="1">
      <c r="A115" s="342"/>
      <c r="B115" s="544"/>
      <c r="C115" s="343">
        <v>17</v>
      </c>
      <c r="D115" s="533" t="s">
        <v>487</v>
      </c>
      <c r="E115" s="534"/>
      <c r="F115" s="535"/>
      <c r="G115" s="301">
        <v>2</v>
      </c>
      <c r="H115" s="302">
        <v>2</v>
      </c>
      <c r="I115" s="345">
        <v>0</v>
      </c>
      <c r="J115" s="304">
        <v>0</v>
      </c>
      <c r="K115" s="304">
        <v>1</v>
      </c>
      <c r="L115" s="301">
        <v>1</v>
      </c>
      <c r="M115" s="301">
        <v>2</v>
      </c>
      <c r="N115" s="302">
        <v>2</v>
      </c>
      <c r="O115" s="305">
        <f t="shared" si="4"/>
        <v>3</v>
      </c>
      <c r="P115" s="302">
        <v>3</v>
      </c>
      <c r="Q115" s="302">
        <v>3</v>
      </c>
      <c r="R115" s="302">
        <v>3</v>
      </c>
      <c r="S115" s="302">
        <v>0</v>
      </c>
      <c r="T115" s="302">
        <v>0</v>
      </c>
      <c r="U115" s="302">
        <v>0</v>
      </c>
      <c r="V115" s="302">
        <v>0</v>
      </c>
      <c r="W115" s="306">
        <f t="shared" si="8"/>
        <v>3</v>
      </c>
      <c r="X115" s="302">
        <v>0</v>
      </c>
      <c r="Y115" s="302">
        <v>0</v>
      </c>
      <c r="Z115" s="301">
        <v>0</v>
      </c>
    </row>
    <row r="116" spans="1:26" ht="39.75" customHeight="1">
      <c r="A116" s="342"/>
      <c r="B116" s="544"/>
      <c r="C116" s="338">
        <v>18</v>
      </c>
      <c r="D116" s="533" t="s">
        <v>488</v>
      </c>
      <c r="E116" s="534"/>
      <c r="F116" s="535"/>
      <c r="G116" s="301">
        <v>0</v>
      </c>
      <c r="H116" s="308"/>
      <c r="I116" s="345">
        <v>0</v>
      </c>
      <c r="J116" s="304">
        <v>0</v>
      </c>
      <c r="K116" s="304">
        <v>0</v>
      </c>
      <c r="L116" s="301">
        <v>0</v>
      </c>
      <c r="M116" s="301">
        <v>0</v>
      </c>
      <c r="N116" s="308"/>
      <c r="O116" s="305">
        <f t="shared" si="4"/>
        <v>0</v>
      </c>
      <c r="P116" s="302">
        <v>0</v>
      </c>
      <c r="Q116" s="302">
        <v>0</v>
      </c>
      <c r="R116" s="302">
        <v>0</v>
      </c>
      <c r="S116" s="302">
        <v>0</v>
      </c>
      <c r="T116" s="302">
        <v>0</v>
      </c>
      <c r="U116" s="302">
        <v>0</v>
      </c>
      <c r="V116" s="302">
        <v>0</v>
      </c>
      <c r="W116" s="306">
        <f t="shared" si="8"/>
        <v>0</v>
      </c>
      <c r="X116" s="302">
        <v>0</v>
      </c>
      <c r="Y116" s="302">
        <v>0</v>
      </c>
      <c r="Z116" s="301">
        <v>0</v>
      </c>
    </row>
    <row r="117" spans="1:26" ht="39.75" customHeight="1">
      <c r="A117" s="342"/>
      <c r="B117" s="544"/>
      <c r="C117" s="343">
        <v>19</v>
      </c>
      <c r="D117" s="533" t="s">
        <v>489</v>
      </c>
      <c r="E117" s="534"/>
      <c r="F117" s="535"/>
      <c r="G117" s="301">
        <v>2</v>
      </c>
      <c r="H117" s="302">
        <v>2</v>
      </c>
      <c r="I117" s="345">
        <v>0</v>
      </c>
      <c r="J117" s="304">
        <v>0</v>
      </c>
      <c r="K117" s="304">
        <v>0</v>
      </c>
      <c r="L117" s="301">
        <v>0</v>
      </c>
      <c r="M117" s="301">
        <v>2</v>
      </c>
      <c r="N117" s="302">
        <v>2</v>
      </c>
      <c r="O117" s="305">
        <f t="shared" si="4"/>
        <v>2</v>
      </c>
      <c r="P117" s="302">
        <v>2</v>
      </c>
      <c r="Q117" s="302">
        <v>0</v>
      </c>
      <c r="R117" s="302">
        <v>0</v>
      </c>
      <c r="S117" s="302">
        <v>0</v>
      </c>
      <c r="T117" s="302">
        <v>0</v>
      </c>
      <c r="U117" s="302">
        <v>0</v>
      </c>
      <c r="V117" s="302">
        <v>0</v>
      </c>
      <c r="W117" s="306">
        <f t="shared" ref="W117:W122" si="11">Q117+S117+U117</f>
        <v>0</v>
      </c>
      <c r="X117" s="302">
        <v>0</v>
      </c>
      <c r="Y117" s="302">
        <v>2</v>
      </c>
      <c r="Z117" s="301">
        <v>2</v>
      </c>
    </row>
    <row r="118" spans="1:26" ht="39.75" customHeight="1">
      <c r="A118" s="342"/>
      <c r="B118" s="544"/>
      <c r="C118" s="338">
        <v>20</v>
      </c>
      <c r="D118" s="533" t="s">
        <v>490</v>
      </c>
      <c r="E118" s="534"/>
      <c r="F118" s="535"/>
      <c r="G118" s="301">
        <v>2</v>
      </c>
      <c r="H118" s="302">
        <v>7</v>
      </c>
      <c r="I118" s="301">
        <v>0</v>
      </c>
      <c r="J118" s="301">
        <v>0</v>
      </c>
      <c r="K118" s="304">
        <v>0</v>
      </c>
      <c r="L118" s="301">
        <v>0</v>
      </c>
      <c r="M118" s="301">
        <v>2</v>
      </c>
      <c r="N118" s="302">
        <v>7</v>
      </c>
      <c r="O118" s="305">
        <f t="shared" si="4"/>
        <v>2</v>
      </c>
      <c r="P118" s="305">
        <f t="shared" si="4"/>
        <v>7</v>
      </c>
      <c r="Q118" s="305">
        <v>0</v>
      </c>
      <c r="R118" s="305">
        <v>0</v>
      </c>
      <c r="S118" s="305">
        <v>0</v>
      </c>
      <c r="T118" s="305">
        <v>0</v>
      </c>
      <c r="U118" s="305">
        <f t="shared" ref="U118:V121" si="12">Q118+S118</f>
        <v>0</v>
      </c>
      <c r="V118" s="305">
        <f t="shared" si="12"/>
        <v>0</v>
      </c>
      <c r="W118" s="306">
        <f t="shared" si="11"/>
        <v>0</v>
      </c>
      <c r="X118" s="305">
        <f t="shared" ref="X118:Z121" si="13">T118+V118</f>
        <v>0</v>
      </c>
      <c r="Y118" s="305">
        <v>2</v>
      </c>
      <c r="Z118" s="305">
        <v>7</v>
      </c>
    </row>
    <row r="119" spans="1:26" ht="39.75" customHeight="1">
      <c r="A119" s="342"/>
      <c r="B119" s="544"/>
      <c r="C119" s="343">
        <v>21</v>
      </c>
      <c r="D119" s="533" t="s">
        <v>491</v>
      </c>
      <c r="E119" s="534"/>
      <c r="F119" s="535"/>
      <c r="G119" s="301">
        <v>0</v>
      </c>
      <c r="H119" s="302">
        <v>0</v>
      </c>
      <c r="I119" s="301">
        <v>0</v>
      </c>
      <c r="J119" s="301">
        <v>0</v>
      </c>
      <c r="K119" s="304">
        <v>0</v>
      </c>
      <c r="L119" s="301">
        <v>0</v>
      </c>
      <c r="M119" s="301">
        <v>0</v>
      </c>
      <c r="N119" s="302">
        <v>0</v>
      </c>
      <c r="O119" s="305">
        <f t="shared" si="4"/>
        <v>0</v>
      </c>
      <c r="P119" s="305">
        <f t="shared" si="4"/>
        <v>0</v>
      </c>
      <c r="Q119" s="305">
        <f t="shared" si="4"/>
        <v>0</v>
      </c>
      <c r="R119" s="305">
        <f t="shared" si="4"/>
        <v>0</v>
      </c>
      <c r="S119" s="305">
        <f t="shared" si="4"/>
        <v>0</v>
      </c>
      <c r="T119" s="305">
        <f t="shared" si="4"/>
        <v>0</v>
      </c>
      <c r="U119" s="305">
        <f t="shared" si="12"/>
        <v>0</v>
      </c>
      <c r="V119" s="305">
        <f t="shared" si="12"/>
        <v>0</v>
      </c>
      <c r="W119" s="306">
        <f t="shared" si="11"/>
        <v>0</v>
      </c>
      <c r="X119" s="305">
        <f t="shared" si="13"/>
        <v>0</v>
      </c>
      <c r="Y119" s="305">
        <f t="shared" si="13"/>
        <v>0</v>
      </c>
      <c r="Z119" s="305">
        <f t="shared" si="13"/>
        <v>0</v>
      </c>
    </row>
    <row r="120" spans="1:26" ht="39.75" customHeight="1">
      <c r="A120" s="342"/>
      <c r="B120" s="544"/>
      <c r="C120" s="338">
        <v>22</v>
      </c>
      <c r="D120" s="533" t="s">
        <v>492</v>
      </c>
      <c r="E120" s="534"/>
      <c r="F120" s="535"/>
      <c r="G120" s="301">
        <v>0</v>
      </c>
      <c r="H120" s="302">
        <v>0</v>
      </c>
      <c r="I120" s="301">
        <f>I92+I114</f>
        <v>0</v>
      </c>
      <c r="J120" s="301">
        <f>J92+J114</f>
        <v>0</v>
      </c>
      <c r="K120" s="324">
        <v>0</v>
      </c>
      <c r="L120" s="324">
        <v>0</v>
      </c>
      <c r="M120" s="301">
        <v>0</v>
      </c>
      <c r="N120" s="302">
        <v>0</v>
      </c>
      <c r="O120" s="305">
        <f t="shared" si="4"/>
        <v>0</v>
      </c>
      <c r="P120" s="305">
        <f t="shared" si="4"/>
        <v>0</v>
      </c>
      <c r="Q120" s="305">
        <f t="shared" si="4"/>
        <v>0</v>
      </c>
      <c r="R120" s="305">
        <f t="shared" si="4"/>
        <v>0</v>
      </c>
      <c r="S120" s="305">
        <f t="shared" si="4"/>
        <v>0</v>
      </c>
      <c r="T120" s="305">
        <f t="shared" si="4"/>
        <v>0</v>
      </c>
      <c r="U120" s="305">
        <f t="shared" si="12"/>
        <v>0</v>
      </c>
      <c r="V120" s="305">
        <f t="shared" si="12"/>
        <v>0</v>
      </c>
      <c r="W120" s="306">
        <f t="shared" si="11"/>
        <v>0</v>
      </c>
      <c r="X120" s="305">
        <f t="shared" si="13"/>
        <v>0</v>
      </c>
      <c r="Y120" s="305">
        <f t="shared" si="13"/>
        <v>0</v>
      </c>
      <c r="Z120" s="305">
        <f t="shared" si="13"/>
        <v>0</v>
      </c>
    </row>
    <row r="121" spans="1:26" ht="39.75" customHeight="1">
      <c r="A121" s="342"/>
      <c r="B121" s="544"/>
      <c r="C121" s="343">
        <v>23</v>
      </c>
      <c r="D121" s="533" t="s">
        <v>493</v>
      </c>
      <c r="E121" s="534"/>
      <c r="F121" s="535"/>
      <c r="G121" s="301">
        <v>0</v>
      </c>
      <c r="H121" s="302">
        <v>0</v>
      </c>
      <c r="I121" s="301">
        <v>0</v>
      </c>
      <c r="J121" s="301">
        <v>0</v>
      </c>
      <c r="K121" s="302">
        <v>0</v>
      </c>
      <c r="L121" s="302">
        <v>0</v>
      </c>
      <c r="M121" s="301">
        <v>0</v>
      </c>
      <c r="N121" s="302">
        <v>0</v>
      </c>
      <c r="O121" s="305">
        <f t="shared" si="4"/>
        <v>0</v>
      </c>
      <c r="P121" s="305">
        <f t="shared" si="4"/>
        <v>0</v>
      </c>
      <c r="Q121" s="305">
        <f t="shared" si="4"/>
        <v>0</v>
      </c>
      <c r="R121" s="305">
        <f t="shared" si="4"/>
        <v>0</v>
      </c>
      <c r="S121" s="305">
        <f t="shared" si="4"/>
        <v>0</v>
      </c>
      <c r="T121" s="305">
        <f t="shared" si="4"/>
        <v>0</v>
      </c>
      <c r="U121" s="305">
        <f t="shared" si="12"/>
        <v>0</v>
      </c>
      <c r="V121" s="305">
        <f t="shared" si="12"/>
        <v>0</v>
      </c>
      <c r="W121" s="306">
        <f t="shared" si="11"/>
        <v>0</v>
      </c>
      <c r="X121" s="305">
        <f t="shared" si="13"/>
        <v>0</v>
      </c>
      <c r="Y121" s="305">
        <f t="shared" si="13"/>
        <v>0</v>
      </c>
      <c r="Z121" s="305">
        <f t="shared" si="13"/>
        <v>0</v>
      </c>
    </row>
    <row r="122" spans="1:26" ht="39.75" customHeight="1">
      <c r="A122" s="342"/>
      <c r="B122" s="544"/>
      <c r="C122" s="338">
        <v>24</v>
      </c>
      <c r="D122" s="533" t="s">
        <v>219</v>
      </c>
      <c r="E122" s="534"/>
      <c r="F122" s="535"/>
      <c r="G122" s="301">
        <v>2</v>
      </c>
      <c r="H122" s="302">
        <v>4</v>
      </c>
      <c r="I122" s="301">
        <v>0</v>
      </c>
      <c r="J122" s="301">
        <v>0</v>
      </c>
      <c r="K122" s="302">
        <v>3</v>
      </c>
      <c r="L122" s="302">
        <v>3</v>
      </c>
      <c r="M122" s="301">
        <v>2</v>
      </c>
      <c r="N122" s="302">
        <v>4</v>
      </c>
      <c r="O122" s="305">
        <f>M122+K122</f>
        <v>5</v>
      </c>
      <c r="P122" s="302">
        <v>5</v>
      </c>
      <c r="Q122" s="302">
        <v>4</v>
      </c>
      <c r="R122" s="302">
        <v>4</v>
      </c>
      <c r="S122" s="302">
        <v>0</v>
      </c>
      <c r="T122" s="302">
        <v>0</v>
      </c>
      <c r="U122" s="302">
        <v>0</v>
      </c>
      <c r="V122" s="302">
        <v>0</v>
      </c>
      <c r="W122" s="306">
        <f t="shared" si="11"/>
        <v>4</v>
      </c>
      <c r="X122" s="302">
        <v>0</v>
      </c>
      <c r="Y122" s="302">
        <v>1</v>
      </c>
      <c r="Z122" s="301">
        <v>1</v>
      </c>
    </row>
    <row r="123" spans="1:26" ht="39.75" customHeight="1">
      <c r="A123" s="342"/>
      <c r="B123" s="544"/>
      <c r="C123" s="346"/>
      <c r="D123" s="347"/>
      <c r="E123" s="348" t="s">
        <v>244</v>
      </c>
      <c r="F123" s="349"/>
      <c r="G123" s="301">
        <f t="shared" ref="G123:J123" si="14">SUM(G99:G122)</f>
        <v>23</v>
      </c>
      <c r="H123" s="301">
        <f t="shared" si="14"/>
        <v>30</v>
      </c>
      <c r="I123" s="301">
        <f t="shared" si="14"/>
        <v>0</v>
      </c>
      <c r="J123" s="301">
        <f t="shared" si="14"/>
        <v>0</v>
      </c>
      <c r="K123" s="301">
        <f t="shared" ref="K123:V123" si="15">SUM(K99:K122)</f>
        <v>6</v>
      </c>
      <c r="L123" s="301">
        <f t="shared" si="15"/>
        <v>8</v>
      </c>
      <c r="M123" s="301">
        <f t="shared" si="15"/>
        <v>23</v>
      </c>
      <c r="N123" s="301">
        <f t="shared" si="15"/>
        <v>30</v>
      </c>
      <c r="O123" s="301">
        <f t="shared" si="15"/>
        <v>29</v>
      </c>
      <c r="P123" s="301">
        <f t="shared" si="15"/>
        <v>34</v>
      </c>
      <c r="Q123" s="301">
        <f t="shared" si="15"/>
        <v>24</v>
      </c>
      <c r="R123" s="301">
        <f t="shared" si="15"/>
        <v>24</v>
      </c>
      <c r="S123" s="301">
        <f t="shared" si="15"/>
        <v>0</v>
      </c>
      <c r="T123" s="301">
        <f t="shared" si="15"/>
        <v>0</v>
      </c>
      <c r="U123" s="301">
        <f t="shared" si="15"/>
        <v>0</v>
      </c>
      <c r="V123" s="301">
        <f t="shared" si="15"/>
        <v>0</v>
      </c>
      <c r="W123" s="301">
        <f>SUM(W101:W122)</f>
        <v>24</v>
      </c>
      <c r="X123" s="301">
        <f>SUM(X99:X122)</f>
        <v>14</v>
      </c>
      <c r="Y123" s="301">
        <f>SUM(Y99:Y122)</f>
        <v>5</v>
      </c>
      <c r="Z123" s="301">
        <f>SUM(Z99:Z122)</f>
        <v>10</v>
      </c>
    </row>
    <row r="124" spans="1:26" ht="39.75" customHeight="1">
      <c r="A124" s="350"/>
      <c r="B124" s="536" t="s">
        <v>494</v>
      </c>
      <c r="C124" s="537"/>
      <c r="D124" s="333" t="s">
        <v>495</v>
      </c>
      <c r="E124" s="351"/>
      <c r="F124" s="352"/>
      <c r="G124" s="301">
        <v>0</v>
      </c>
      <c r="H124" s="353"/>
      <c r="I124" s="344">
        <v>0</v>
      </c>
      <c r="J124" s="344">
        <v>0</v>
      </c>
      <c r="K124" s="344">
        <v>0</v>
      </c>
      <c r="L124" s="344">
        <v>0</v>
      </c>
      <c r="M124" s="301">
        <v>0</v>
      </c>
      <c r="N124" s="344">
        <v>0</v>
      </c>
      <c r="O124" s="305">
        <f t="shared" si="4"/>
        <v>0</v>
      </c>
      <c r="P124" s="305">
        <f t="shared" si="4"/>
        <v>0</v>
      </c>
      <c r="Q124" s="305">
        <f t="shared" si="4"/>
        <v>0</v>
      </c>
      <c r="R124" s="305">
        <f t="shared" si="4"/>
        <v>0</v>
      </c>
      <c r="S124" s="305">
        <f t="shared" si="4"/>
        <v>0</v>
      </c>
      <c r="T124" s="305">
        <f t="shared" si="4"/>
        <v>0</v>
      </c>
      <c r="U124" s="305">
        <f t="shared" si="4"/>
        <v>0</v>
      </c>
      <c r="V124" s="305">
        <f t="shared" si="4"/>
        <v>0</v>
      </c>
      <c r="W124" s="305">
        <f t="shared" si="4"/>
        <v>0</v>
      </c>
      <c r="X124" s="305">
        <f t="shared" si="4"/>
        <v>0</v>
      </c>
      <c r="Y124" s="305">
        <f t="shared" si="4"/>
        <v>0</v>
      </c>
      <c r="Z124" s="305">
        <f t="shared" si="4"/>
        <v>0</v>
      </c>
    </row>
    <row r="125" spans="1:26" ht="39.75" customHeight="1">
      <c r="A125" s="350"/>
      <c r="B125" s="538"/>
      <c r="C125" s="539"/>
      <c r="D125" s="354" t="s">
        <v>496</v>
      </c>
      <c r="E125" s="355"/>
      <c r="F125" s="356"/>
      <c r="G125" s="301">
        <v>0</v>
      </c>
      <c r="H125" s="353"/>
      <c r="I125" s="344">
        <v>0</v>
      </c>
      <c r="J125" s="344">
        <v>0</v>
      </c>
      <c r="K125" s="344">
        <v>0</v>
      </c>
      <c r="L125" s="344">
        <v>0</v>
      </c>
      <c r="M125" s="301">
        <v>0</v>
      </c>
      <c r="N125" s="344">
        <v>0</v>
      </c>
      <c r="O125" s="305">
        <f t="shared" si="4"/>
        <v>0</v>
      </c>
      <c r="P125" s="305">
        <f t="shared" si="4"/>
        <v>0</v>
      </c>
      <c r="Q125" s="305">
        <f t="shared" si="4"/>
        <v>0</v>
      </c>
      <c r="R125" s="305">
        <f t="shared" si="4"/>
        <v>0</v>
      </c>
      <c r="S125" s="305">
        <f t="shared" si="4"/>
        <v>0</v>
      </c>
      <c r="T125" s="305">
        <f t="shared" si="4"/>
        <v>0</v>
      </c>
      <c r="U125" s="305">
        <f t="shared" si="4"/>
        <v>0</v>
      </c>
      <c r="V125" s="305">
        <f t="shared" si="4"/>
        <v>0</v>
      </c>
      <c r="W125" s="305">
        <f t="shared" si="4"/>
        <v>0</v>
      </c>
      <c r="X125" s="305">
        <f t="shared" si="4"/>
        <v>0</v>
      </c>
      <c r="Y125" s="305">
        <f t="shared" si="4"/>
        <v>0</v>
      </c>
      <c r="Z125" s="305">
        <f t="shared" si="4"/>
        <v>0</v>
      </c>
    </row>
    <row r="126" spans="1:26" ht="39.75" customHeight="1">
      <c r="A126" s="350"/>
      <c r="B126" s="538"/>
      <c r="C126" s="539"/>
      <c r="D126" s="333" t="s">
        <v>497</v>
      </c>
      <c r="E126" s="355"/>
      <c r="F126" s="356"/>
      <c r="G126" s="301">
        <v>0</v>
      </c>
      <c r="H126" s="353"/>
      <c r="I126" s="344">
        <v>0</v>
      </c>
      <c r="J126" s="344">
        <v>0</v>
      </c>
      <c r="K126" s="344">
        <v>0</v>
      </c>
      <c r="L126" s="344">
        <v>0</v>
      </c>
      <c r="M126" s="301">
        <v>0</v>
      </c>
      <c r="N126" s="344">
        <v>0</v>
      </c>
      <c r="O126" s="305">
        <f t="shared" si="4"/>
        <v>0</v>
      </c>
      <c r="P126" s="305">
        <f t="shared" si="4"/>
        <v>0</v>
      </c>
      <c r="Q126" s="305">
        <f t="shared" si="4"/>
        <v>0</v>
      </c>
      <c r="R126" s="305">
        <f t="shared" si="4"/>
        <v>0</v>
      </c>
      <c r="S126" s="305">
        <f t="shared" si="4"/>
        <v>0</v>
      </c>
      <c r="T126" s="305">
        <f t="shared" si="4"/>
        <v>0</v>
      </c>
      <c r="U126" s="305">
        <f t="shared" si="4"/>
        <v>0</v>
      </c>
      <c r="V126" s="305">
        <f t="shared" si="4"/>
        <v>0</v>
      </c>
      <c r="W126" s="305">
        <f t="shared" si="4"/>
        <v>0</v>
      </c>
      <c r="X126" s="305">
        <f t="shared" si="4"/>
        <v>0</v>
      </c>
      <c r="Y126" s="305">
        <f t="shared" si="4"/>
        <v>0</v>
      </c>
      <c r="Z126" s="305">
        <f t="shared" si="4"/>
        <v>0</v>
      </c>
    </row>
    <row r="127" spans="1:26" ht="39.75" customHeight="1">
      <c r="A127" s="350"/>
      <c r="B127" s="538"/>
      <c r="C127" s="539"/>
      <c r="D127" s="333" t="s">
        <v>498</v>
      </c>
      <c r="E127" s="355"/>
      <c r="F127" s="356"/>
      <c r="G127" s="301">
        <v>0</v>
      </c>
      <c r="H127" s="353"/>
      <c r="I127" s="344">
        <v>0</v>
      </c>
      <c r="J127" s="344">
        <v>0</v>
      </c>
      <c r="K127" s="344">
        <v>0</v>
      </c>
      <c r="L127" s="344">
        <v>0</v>
      </c>
      <c r="M127" s="301">
        <v>0</v>
      </c>
      <c r="N127" s="344">
        <v>0</v>
      </c>
      <c r="O127" s="305">
        <f t="shared" si="4"/>
        <v>0</v>
      </c>
      <c r="P127" s="305">
        <f t="shared" si="4"/>
        <v>0</v>
      </c>
      <c r="Q127" s="305">
        <f t="shared" si="4"/>
        <v>0</v>
      </c>
      <c r="R127" s="305">
        <f t="shared" si="4"/>
        <v>0</v>
      </c>
      <c r="S127" s="305">
        <f t="shared" si="4"/>
        <v>0</v>
      </c>
      <c r="T127" s="305">
        <f t="shared" si="4"/>
        <v>0</v>
      </c>
      <c r="U127" s="305">
        <f t="shared" si="4"/>
        <v>0</v>
      </c>
      <c r="V127" s="305">
        <f t="shared" si="4"/>
        <v>0</v>
      </c>
      <c r="W127" s="305">
        <f t="shared" si="4"/>
        <v>0</v>
      </c>
      <c r="X127" s="305">
        <f t="shared" si="4"/>
        <v>0</v>
      </c>
      <c r="Y127" s="305">
        <f t="shared" si="4"/>
        <v>0</v>
      </c>
      <c r="Z127" s="305">
        <f t="shared" si="4"/>
        <v>0</v>
      </c>
    </row>
    <row r="128" spans="1:26" ht="39.75" customHeight="1">
      <c r="A128" s="350"/>
      <c r="B128" s="540"/>
      <c r="C128" s="541"/>
      <c r="D128" s="354" t="s">
        <v>413</v>
      </c>
      <c r="E128" s="355"/>
      <c r="F128" s="356"/>
      <c r="G128" s="301">
        <v>0</v>
      </c>
      <c r="H128" s="353"/>
      <c r="I128" s="344">
        <v>0</v>
      </c>
      <c r="J128" s="344">
        <v>0</v>
      </c>
      <c r="K128" s="344">
        <v>0</v>
      </c>
      <c r="L128" s="344">
        <v>0</v>
      </c>
      <c r="M128" s="301">
        <v>0</v>
      </c>
      <c r="N128" s="344">
        <v>0</v>
      </c>
      <c r="O128" s="305">
        <f t="shared" si="4"/>
        <v>0</v>
      </c>
      <c r="P128" s="305">
        <f t="shared" si="4"/>
        <v>0</v>
      </c>
      <c r="Q128" s="305">
        <f t="shared" si="4"/>
        <v>0</v>
      </c>
      <c r="R128" s="305">
        <f t="shared" si="4"/>
        <v>0</v>
      </c>
      <c r="S128" s="305">
        <f t="shared" si="4"/>
        <v>0</v>
      </c>
      <c r="T128" s="305">
        <f t="shared" si="4"/>
        <v>0</v>
      </c>
      <c r="U128" s="305">
        <f t="shared" si="4"/>
        <v>0</v>
      </c>
      <c r="V128" s="305">
        <f t="shared" si="4"/>
        <v>0</v>
      </c>
      <c r="W128" s="305">
        <f t="shared" si="4"/>
        <v>0</v>
      </c>
      <c r="X128" s="305">
        <f t="shared" si="4"/>
        <v>0</v>
      </c>
      <c r="Y128" s="305">
        <f t="shared" si="4"/>
        <v>0</v>
      </c>
      <c r="Z128" s="305">
        <f t="shared" si="4"/>
        <v>0</v>
      </c>
    </row>
    <row r="129" spans="1:26" ht="39.75" customHeight="1">
      <c r="A129" s="357"/>
      <c r="B129" s="358"/>
      <c r="C129" s="359"/>
      <c r="D129" s="360"/>
      <c r="E129" s="361" t="s">
        <v>499</v>
      </c>
      <c r="F129" s="362"/>
      <c r="G129" s="301">
        <f t="shared" ref="G129:M129" si="16">G123+G98</f>
        <v>1691</v>
      </c>
      <c r="H129" s="301">
        <f t="shared" si="16"/>
        <v>1968</v>
      </c>
      <c r="I129" s="301">
        <f t="shared" si="16"/>
        <v>200</v>
      </c>
      <c r="J129" s="301">
        <f t="shared" si="16"/>
        <v>208</v>
      </c>
      <c r="K129" s="301">
        <f t="shared" si="16"/>
        <v>1097</v>
      </c>
      <c r="L129" s="301">
        <f t="shared" si="16"/>
        <v>1342</v>
      </c>
      <c r="M129" s="301">
        <f t="shared" si="16"/>
        <v>1691</v>
      </c>
      <c r="N129" s="344">
        <f>N123+N98</f>
        <v>1968</v>
      </c>
      <c r="O129" s="305">
        <f t="shared" si="4"/>
        <v>2788</v>
      </c>
      <c r="P129" s="344">
        <f t="shared" ref="P129:Z129" si="17">P123+P98</f>
        <v>3297</v>
      </c>
      <c r="Q129" s="344">
        <f t="shared" si="17"/>
        <v>1676</v>
      </c>
      <c r="R129" s="344">
        <f t="shared" si="17"/>
        <v>1935</v>
      </c>
      <c r="S129" s="344">
        <f t="shared" si="17"/>
        <v>132</v>
      </c>
      <c r="T129" s="344">
        <f t="shared" si="17"/>
        <v>195</v>
      </c>
      <c r="U129" s="344">
        <f t="shared" si="17"/>
        <v>63</v>
      </c>
      <c r="V129" s="344">
        <f t="shared" si="17"/>
        <v>70</v>
      </c>
      <c r="W129" s="344">
        <f t="shared" si="17"/>
        <v>1871</v>
      </c>
      <c r="X129" s="344">
        <f t="shared" si="17"/>
        <v>2170</v>
      </c>
      <c r="Y129" s="344">
        <f t="shared" si="17"/>
        <v>917</v>
      </c>
      <c r="Z129" s="344">
        <f t="shared" si="17"/>
        <v>1117</v>
      </c>
    </row>
    <row r="130" spans="1:26" ht="39.75" customHeight="1">
      <c r="A130" s="24"/>
      <c r="B130" s="23"/>
      <c r="C130" s="363"/>
      <c r="D130" s="364"/>
      <c r="E130" s="364"/>
      <c r="F130" s="364"/>
      <c r="G130" s="263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  <c r="R130" s="364"/>
      <c r="S130" s="29"/>
      <c r="T130" s="29"/>
      <c r="U130" s="29"/>
      <c r="V130" s="29"/>
      <c r="W130" s="29"/>
      <c r="X130" s="29"/>
      <c r="Y130" s="5"/>
      <c r="Z130" s="5"/>
    </row>
  </sheetData>
  <mergeCells count="90">
    <mergeCell ref="Q3:V3"/>
    <mergeCell ref="W3:X4"/>
    <mergeCell ref="Y3:Z4"/>
    <mergeCell ref="D1:K1"/>
    <mergeCell ref="D2:K2"/>
    <mergeCell ref="A3:A98"/>
    <mergeCell ref="B3:B98"/>
    <mergeCell ref="C3:C5"/>
    <mergeCell ref="D3:F5"/>
    <mergeCell ref="G3:J3"/>
    <mergeCell ref="K3:P3"/>
    <mergeCell ref="G4:H4"/>
    <mergeCell ref="I4:J4"/>
    <mergeCell ref="K4:L4"/>
    <mergeCell ref="M4:N4"/>
    <mergeCell ref="O4:P4"/>
    <mergeCell ref="D8:F8"/>
    <mergeCell ref="D9:F9"/>
    <mergeCell ref="D10:F10"/>
    <mergeCell ref="Q4:R4"/>
    <mergeCell ref="S4:T4"/>
    <mergeCell ref="U4:V4"/>
    <mergeCell ref="D6:F6"/>
    <mergeCell ref="D7:F7"/>
    <mergeCell ref="D11:F11"/>
    <mergeCell ref="D13:F13"/>
    <mergeCell ref="D14:F14"/>
    <mergeCell ref="C15:C18"/>
    <mergeCell ref="D15:D18"/>
    <mergeCell ref="C19:C21"/>
    <mergeCell ref="D19:D21"/>
    <mergeCell ref="C22:C30"/>
    <mergeCell ref="D22:D30"/>
    <mergeCell ref="C35:C37"/>
    <mergeCell ref="D35:D37"/>
    <mergeCell ref="C38:C42"/>
    <mergeCell ref="D38:D42"/>
    <mergeCell ref="C44:C48"/>
    <mergeCell ref="D44:D48"/>
    <mergeCell ref="C49:C58"/>
    <mergeCell ref="D49:D58"/>
    <mergeCell ref="C62:C63"/>
    <mergeCell ref="D62:D63"/>
    <mergeCell ref="D64:F64"/>
    <mergeCell ref="D65:F65"/>
    <mergeCell ref="C66:C68"/>
    <mergeCell ref="D66:D68"/>
    <mergeCell ref="E66:F66"/>
    <mergeCell ref="E67:F67"/>
    <mergeCell ref="E68:F68"/>
    <mergeCell ref="C69:C70"/>
    <mergeCell ref="D69:D70"/>
    <mergeCell ref="E69:F69"/>
    <mergeCell ref="E70:F70"/>
    <mergeCell ref="C71:C73"/>
    <mergeCell ref="D71:D73"/>
    <mergeCell ref="C74:C78"/>
    <mergeCell ref="D74:D78"/>
    <mergeCell ref="C81:C85"/>
    <mergeCell ref="D81:D85"/>
    <mergeCell ref="C86:C97"/>
    <mergeCell ref="D86:D97"/>
    <mergeCell ref="E89:F89"/>
    <mergeCell ref="E97:F97"/>
    <mergeCell ref="B99:B123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22:F122"/>
    <mergeCell ref="B124:C128"/>
    <mergeCell ref="D117:F117"/>
    <mergeCell ref="D118:F118"/>
    <mergeCell ref="D119:F119"/>
    <mergeCell ref="D120:F120"/>
    <mergeCell ref="D121:F121"/>
  </mergeCells>
  <pageMargins left="0.7" right="0.7" top="0.75" bottom="0.75" header="0.3" footer="0.3"/>
  <pageSetup scale="5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2"/>
  <sheetViews>
    <sheetView topLeftCell="B13" workbookViewId="0">
      <selection activeCell="O18" sqref="O18"/>
    </sheetView>
  </sheetViews>
  <sheetFormatPr defaultRowHeight="15"/>
  <cols>
    <col min="1" max="1" width="3.5703125" hidden="1" customWidth="1"/>
    <col min="2" max="2" width="4.5703125" customWidth="1"/>
    <col min="3" max="3" width="4.85546875" customWidth="1"/>
    <col min="5" max="5" width="4.140625" customWidth="1"/>
    <col min="6" max="6" width="0" hidden="1" customWidth="1"/>
    <col min="7" max="7" width="5.28515625" customWidth="1"/>
    <col min="8" max="8" width="5.42578125" customWidth="1"/>
    <col min="9" max="9" width="5.85546875" customWidth="1"/>
    <col min="10" max="10" width="6" customWidth="1"/>
    <col min="11" max="11" width="5.140625" customWidth="1"/>
    <col min="12" max="12" width="6.140625" customWidth="1"/>
    <col min="13" max="13" width="3.7109375" customWidth="1"/>
    <col min="14" max="14" width="5.28515625" customWidth="1"/>
    <col min="15" max="15" width="4.140625" customWidth="1"/>
    <col min="16" max="16" width="5.5703125" customWidth="1"/>
    <col min="17" max="17" width="5.28515625" customWidth="1"/>
    <col min="18" max="18" width="6.140625" customWidth="1"/>
    <col min="19" max="19" width="3.85546875" customWidth="1"/>
    <col min="20" max="20" width="4.85546875" customWidth="1"/>
    <col min="21" max="21" width="4.42578125" customWidth="1"/>
    <col min="22" max="22" width="5" customWidth="1"/>
    <col min="23" max="23" width="4.42578125" customWidth="1"/>
    <col min="24" max="24" width="4.7109375" customWidth="1"/>
    <col min="25" max="25" width="3.7109375" customWidth="1"/>
    <col min="26" max="26" width="5.5703125" customWidth="1"/>
  </cols>
  <sheetData>
    <row r="1" spans="1:26" ht="21">
      <c r="J1" s="99"/>
      <c r="K1" s="99"/>
      <c r="L1" s="99"/>
      <c r="M1" s="99"/>
      <c r="N1" s="131" t="s">
        <v>210</v>
      </c>
      <c r="O1" s="99"/>
      <c r="P1" s="99"/>
      <c r="Q1" s="99"/>
      <c r="R1" s="99"/>
      <c r="X1" s="3" t="s">
        <v>230</v>
      </c>
      <c r="Y1" s="8"/>
    </row>
    <row r="2" spans="1:26" ht="21">
      <c r="H2" t="s">
        <v>262</v>
      </c>
      <c r="J2" s="99"/>
      <c r="K2" s="606" t="s">
        <v>321</v>
      </c>
      <c r="L2" s="607"/>
      <c r="M2" s="607"/>
      <c r="N2" s="607"/>
      <c r="O2" s="607"/>
      <c r="P2" s="607"/>
      <c r="Q2" s="607"/>
      <c r="R2" s="607"/>
      <c r="S2" s="158"/>
      <c r="T2" s="158"/>
    </row>
    <row r="3" spans="1:26" ht="18.75">
      <c r="B3" s="1"/>
      <c r="C3" s="2"/>
      <c r="J3" s="15" t="s">
        <v>263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4"/>
      <c r="B4" s="608" t="s">
        <v>214</v>
      </c>
      <c r="C4" s="609" t="s">
        <v>75</v>
      </c>
      <c r="D4" s="16"/>
      <c r="E4" s="611" t="s">
        <v>76</v>
      </c>
      <c r="F4" s="612"/>
      <c r="G4" s="613" t="s">
        <v>77</v>
      </c>
      <c r="H4" s="614"/>
      <c r="I4" s="614"/>
      <c r="J4" s="614"/>
      <c r="K4" s="614"/>
      <c r="L4" s="615"/>
      <c r="M4" s="616" t="s">
        <v>264</v>
      </c>
      <c r="N4" s="617"/>
      <c r="O4" s="617"/>
      <c r="P4" s="618"/>
      <c r="Q4" s="616" t="s">
        <v>265</v>
      </c>
      <c r="R4" s="617"/>
      <c r="S4" s="617"/>
      <c r="T4" s="617"/>
      <c r="U4" s="617"/>
      <c r="V4" s="618"/>
      <c r="W4" s="630" t="s">
        <v>10</v>
      </c>
      <c r="X4" s="631"/>
      <c r="Y4" s="630" t="s">
        <v>5</v>
      </c>
      <c r="Z4" s="631"/>
    </row>
    <row r="5" spans="1:26" ht="15.75">
      <c r="A5" s="24"/>
      <c r="B5" s="608"/>
      <c r="C5" s="610"/>
      <c r="D5" s="17"/>
      <c r="E5" s="132"/>
      <c r="F5" s="133"/>
      <c r="G5" s="613" t="s">
        <v>78</v>
      </c>
      <c r="H5" s="615"/>
      <c r="I5" s="613" t="s">
        <v>79</v>
      </c>
      <c r="J5" s="615"/>
      <c r="K5" s="616" t="s">
        <v>80</v>
      </c>
      <c r="L5" s="618"/>
      <c r="M5" s="616" t="s">
        <v>266</v>
      </c>
      <c r="N5" s="618"/>
      <c r="O5" s="616" t="s">
        <v>81</v>
      </c>
      <c r="P5" s="618"/>
      <c r="Q5" s="616" t="s">
        <v>266</v>
      </c>
      <c r="R5" s="618"/>
      <c r="S5" s="616" t="s">
        <v>81</v>
      </c>
      <c r="T5" s="618"/>
      <c r="U5" s="634" t="s">
        <v>87</v>
      </c>
      <c r="V5" s="635"/>
      <c r="W5" s="632"/>
      <c r="X5" s="633"/>
      <c r="Y5" s="632"/>
      <c r="Z5" s="633"/>
    </row>
    <row r="6" spans="1:26" ht="24">
      <c r="A6" s="24"/>
      <c r="B6" s="608"/>
      <c r="C6" s="610"/>
      <c r="D6" s="18"/>
      <c r="E6" s="134"/>
      <c r="F6" s="134"/>
      <c r="G6" s="135" t="s">
        <v>292</v>
      </c>
      <c r="H6" s="20" t="s">
        <v>251</v>
      </c>
      <c r="I6" s="136" t="s">
        <v>250</v>
      </c>
      <c r="J6" s="137" t="s">
        <v>251</v>
      </c>
      <c r="K6" s="136" t="s">
        <v>250</v>
      </c>
      <c r="L6" s="20" t="s">
        <v>251</v>
      </c>
      <c r="M6" s="138" t="s">
        <v>292</v>
      </c>
      <c r="N6" s="20" t="s">
        <v>83</v>
      </c>
      <c r="O6" s="19" t="s">
        <v>82</v>
      </c>
      <c r="P6" s="20" t="s">
        <v>83</v>
      </c>
      <c r="Q6" s="21" t="s">
        <v>82</v>
      </c>
      <c r="R6" s="20" t="s">
        <v>83</v>
      </c>
      <c r="S6" s="19" t="s">
        <v>82</v>
      </c>
      <c r="T6" s="20" t="s">
        <v>83</v>
      </c>
      <c r="U6" s="21" t="s">
        <v>82</v>
      </c>
      <c r="V6" s="20" t="s">
        <v>83</v>
      </c>
      <c r="W6" s="21" t="s">
        <v>82</v>
      </c>
      <c r="X6" s="20" t="s">
        <v>83</v>
      </c>
      <c r="Y6" s="21" t="s">
        <v>82</v>
      </c>
      <c r="Z6" s="20" t="s">
        <v>83</v>
      </c>
    </row>
    <row r="7" spans="1:26" ht="18.75">
      <c r="A7" s="24"/>
      <c r="B7" s="608"/>
      <c r="C7" s="139">
        <v>1</v>
      </c>
      <c r="D7" s="619" t="s">
        <v>267</v>
      </c>
      <c r="E7" s="620"/>
      <c r="F7" s="621"/>
      <c r="G7" s="85">
        <v>0</v>
      </c>
      <c r="H7" s="101">
        <v>0</v>
      </c>
      <c r="I7" s="140">
        <v>0</v>
      </c>
      <c r="J7" s="101">
        <v>0</v>
      </c>
      <c r="K7" s="102">
        <v>0</v>
      </c>
      <c r="L7" s="101">
        <v>0</v>
      </c>
      <c r="M7" s="102">
        <v>0</v>
      </c>
      <c r="N7" s="101">
        <v>0</v>
      </c>
      <c r="O7" s="102">
        <v>0</v>
      </c>
      <c r="P7" s="102">
        <v>0</v>
      </c>
      <c r="Q7" s="102">
        <v>0</v>
      </c>
      <c r="R7" s="102">
        <v>0</v>
      </c>
      <c r="S7" s="102">
        <v>0</v>
      </c>
      <c r="T7" s="102">
        <v>0</v>
      </c>
      <c r="U7" s="102">
        <v>0</v>
      </c>
      <c r="V7" s="102">
        <v>0</v>
      </c>
      <c r="W7" s="102">
        <v>0</v>
      </c>
      <c r="X7" s="102">
        <v>0</v>
      </c>
      <c r="Y7" s="102">
        <v>0</v>
      </c>
      <c r="Z7" s="102">
        <v>0</v>
      </c>
    </row>
    <row r="8" spans="1:26" ht="31.5" customHeight="1">
      <c r="A8" s="24"/>
      <c r="B8" s="608"/>
      <c r="C8" s="31">
        <v>2</v>
      </c>
      <c r="D8" s="622" t="s">
        <v>84</v>
      </c>
      <c r="E8" s="623"/>
      <c r="F8" s="624"/>
      <c r="G8" s="247">
        <v>0</v>
      </c>
      <c r="H8" s="248">
        <v>0</v>
      </c>
      <c r="I8" s="249">
        <v>0</v>
      </c>
      <c r="J8" s="248">
        <v>0</v>
      </c>
      <c r="K8" s="250">
        <v>0</v>
      </c>
      <c r="L8" s="248">
        <v>0</v>
      </c>
      <c r="M8" s="250">
        <v>0</v>
      </c>
      <c r="N8" s="248">
        <v>0</v>
      </c>
      <c r="O8" s="250">
        <v>0</v>
      </c>
      <c r="P8" s="250">
        <v>0</v>
      </c>
      <c r="Q8" s="250">
        <v>0</v>
      </c>
      <c r="R8" s="250">
        <v>0</v>
      </c>
      <c r="S8" s="250">
        <v>0</v>
      </c>
      <c r="T8" s="250">
        <v>0</v>
      </c>
      <c r="U8" s="250">
        <v>0</v>
      </c>
      <c r="V8" s="250">
        <v>0</v>
      </c>
      <c r="W8" s="250">
        <v>0</v>
      </c>
      <c r="X8" s="250">
        <v>0</v>
      </c>
      <c r="Y8" s="250">
        <v>0</v>
      </c>
      <c r="Z8" s="250">
        <v>0</v>
      </c>
    </row>
    <row r="9" spans="1:26" ht="34.5" customHeight="1">
      <c r="A9" s="24"/>
      <c r="B9" s="608"/>
      <c r="C9" s="139">
        <v>3</v>
      </c>
      <c r="D9" s="625" t="s">
        <v>268</v>
      </c>
      <c r="E9" s="620"/>
      <c r="F9" s="621"/>
      <c r="G9" s="85">
        <v>0</v>
      </c>
      <c r="H9" s="101">
        <v>0</v>
      </c>
      <c r="I9" s="140">
        <v>0</v>
      </c>
      <c r="J9" s="101">
        <v>0</v>
      </c>
      <c r="K9" s="102">
        <v>0</v>
      </c>
      <c r="L9" s="101">
        <v>0</v>
      </c>
      <c r="M9" s="102">
        <v>0</v>
      </c>
      <c r="N9" s="101">
        <v>0</v>
      </c>
      <c r="O9" s="102">
        <v>0</v>
      </c>
      <c r="P9" s="102">
        <v>0</v>
      </c>
      <c r="Q9" s="102">
        <v>0</v>
      </c>
      <c r="R9" s="102">
        <v>0</v>
      </c>
      <c r="S9" s="102">
        <v>0</v>
      </c>
      <c r="T9" s="102">
        <v>0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2">
        <v>0</v>
      </c>
    </row>
    <row r="10" spans="1:26" ht="18.75">
      <c r="A10" s="24"/>
      <c r="B10" s="608"/>
      <c r="C10" s="139">
        <v>4</v>
      </c>
      <c r="D10" s="625" t="s">
        <v>269</v>
      </c>
      <c r="E10" s="620"/>
      <c r="F10" s="621"/>
      <c r="G10" s="85">
        <v>0</v>
      </c>
      <c r="H10" s="101">
        <v>0</v>
      </c>
      <c r="I10" s="140">
        <v>0</v>
      </c>
      <c r="J10" s="101">
        <v>0</v>
      </c>
      <c r="K10" s="102">
        <v>0</v>
      </c>
      <c r="L10" s="101">
        <v>0</v>
      </c>
      <c r="M10" s="102">
        <v>0</v>
      </c>
      <c r="N10" s="101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02">
        <v>0</v>
      </c>
      <c r="W10" s="102">
        <v>0</v>
      </c>
      <c r="X10" s="102">
        <v>0</v>
      </c>
      <c r="Y10" s="102">
        <v>0</v>
      </c>
      <c r="Z10" s="102">
        <v>0</v>
      </c>
    </row>
    <row r="11" spans="1:26" ht="18.75">
      <c r="A11" s="24"/>
      <c r="B11" s="608"/>
      <c r="C11" s="139">
        <v>5</v>
      </c>
      <c r="D11" s="141" t="s">
        <v>85</v>
      </c>
      <c r="E11" s="110"/>
      <c r="F11" s="2"/>
      <c r="G11" s="85">
        <v>0</v>
      </c>
      <c r="H11" s="101">
        <v>0</v>
      </c>
      <c r="I11" s="140">
        <v>0</v>
      </c>
      <c r="J11" s="101">
        <v>0</v>
      </c>
      <c r="K11" s="102">
        <v>0</v>
      </c>
      <c r="L11" s="101">
        <v>0</v>
      </c>
      <c r="M11" s="102">
        <v>0</v>
      </c>
      <c r="N11" s="101">
        <v>0</v>
      </c>
      <c r="O11" s="102">
        <v>0</v>
      </c>
      <c r="P11" s="102">
        <v>0</v>
      </c>
      <c r="Q11" s="102">
        <v>0</v>
      </c>
      <c r="R11" s="102">
        <v>0</v>
      </c>
      <c r="S11" s="102">
        <v>0</v>
      </c>
      <c r="T11" s="102">
        <v>0</v>
      </c>
      <c r="U11" s="102">
        <v>0</v>
      </c>
      <c r="V11" s="102">
        <v>0</v>
      </c>
      <c r="W11" s="102">
        <v>0</v>
      </c>
      <c r="X11" s="102">
        <v>0</v>
      </c>
      <c r="Y11" s="102">
        <v>0</v>
      </c>
      <c r="Z11" s="102">
        <v>0</v>
      </c>
    </row>
    <row r="12" spans="1:26" ht="18.75">
      <c r="A12" s="24"/>
      <c r="B12" s="608"/>
      <c r="C12" s="139">
        <v>6</v>
      </c>
      <c r="D12" s="619" t="s">
        <v>270</v>
      </c>
      <c r="E12" s="620"/>
      <c r="F12" s="621"/>
      <c r="G12" s="85">
        <v>0</v>
      </c>
      <c r="H12" s="101">
        <v>0</v>
      </c>
      <c r="I12" s="140">
        <v>4</v>
      </c>
      <c r="J12" s="101">
        <v>45</v>
      </c>
      <c r="K12" s="102">
        <f>G12+I12</f>
        <v>4</v>
      </c>
      <c r="L12" s="102">
        <f>H12+J12</f>
        <v>45</v>
      </c>
      <c r="M12" s="102">
        <v>0</v>
      </c>
      <c r="N12" s="101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40">
        <v>4</v>
      </c>
      <c r="Z12" s="101">
        <v>45</v>
      </c>
    </row>
    <row r="13" spans="1:26" ht="18.75">
      <c r="A13" s="24"/>
      <c r="B13" s="608"/>
      <c r="C13" s="139">
        <v>7</v>
      </c>
      <c r="D13" s="625" t="s">
        <v>271</v>
      </c>
      <c r="E13" s="620"/>
      <c r="F13" s="621"/>
      <c r="G13" s="85">
        <v>0</v>
      </c>
      <c r="H13" s="101">
        <v>0</v>
      </c>
      <c r="I13" s="140">
        <v>0</v>
      </c>
      <c r="J13" s="101">
        <v>0</v>
      </c>
      <c r="K13" s="102">
        <v>0</v>
      </c>
      <c r="L13" s="101">
        <v>0</v>
      </c>
      <c r="M13" s="102">
        <v>0</v>
      </c>
      <c r="N13" s="101">
        <v>0</v>
      </c>
      <c r="O13" s="102">
        <v>0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2">
        <v>0</v>
      </c>
      <c r="V13" s="102">
        <v>0</v>
      </c>
      <c r="W13" s="102">
        <v>0</v>
      </c>
      <c r="X13" s="102">
        <v>0</v>
      </c>
      <c r="Y13" s="102">
        <v>0</v>
      </c>
      <c r="Z13" s="102">
        <v>0</v>
      </c>
    </row>
    <row r="14" spans="1:26" ht="31.5" customHeight="1">
      <c r="A14" s="24"/>
      <c r="B14" s="608"/>
      <c r="C14" s="31">
        <v>8</v>
      </c>
      <c r="D14" s="626" t="s">
        <v>272</v>
      </c>
      <c r="E14" s="627"/>
      <c r="F14" s="27"/>
      <c r="G14" s="247">
        <v>0</v>
      </c>
      <c r="H14" s="248">
        <v>0</v>
      </c>
      <c r="I14" s="249">
        <v>0</v>
      </c>
      <c r="J14" s="248">
        <v>0</v>
      </c>
      <c r="K14" s="250">
        <v>0</v>
      </c>
      <c r="L14" s="248">
        <v>0</v>
      </c>
      <c r="M14" s="250">
        <v>0</v>
      </c>
      <c r="N14" s="248">
        <v>0</v>
      </c>
      <c r="O14" s="250">
        <v>0</v>
      </c>
      <c r="P14" s="250">
        <v>0</v>
      </c>
      <c r="Q14" s="250">
        <v>0</v>
      </c>
      <c r="R14" s="250">
        <v>0</v>
      </c>
      <c r="S14" s="250">
        <v>0</v>
      </c>
      <c r="T14" s="250">
        <v>0</v>
      </c>
      <c r="U14" s="250">
        <v>0</v>
      </c>
      <c r="V14" s="250">
        <v>0</v>
      </c>
      <c r="W14" s="250">
        <v>0</v>
      </c>
      <c r="X14" s="250">
        <v>0</v>
      </c>
      <c r="Y14" s="250">
        <v>0</v>
      </c>
      <c r="Z14" s="250">
        <v>0</v>
      </c>
    </row>
    <row r="15" spans="1:26" ht="18.75">
      <c r="A15" s="24"/>
      <c r="B15" s="608"/>
      <c r="C15" s="139">
        <v>9</v>
      </c>
      <c r="D15" s="141" t="s">
        <v>86</v>
      </c>
      <c r="E15" s="142"/>
      <c r="F15" s="22"/>
      <c r="G15" s="102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101">
        <v>0</v>
      </c>
      <c r="V15" s="101">
        <v>0</v>
      </c>
      <c r="W15" s="101">
        <v>0</v>
      </c>
      <c r="X15" s="101">
        <v>0</v>
      </c>
      <c r="Y15" s="101">
        <v>0</v>
      </c>
      <c r="Z15" s="101">
        <v>0</v>
      </c>
    </row>
    <row r="16" spans="1:26" ht="18.75">
      <c r="A16" s="24"/>
      <c r="B16" s="608"/>
      <c r="C16" s="139">
        <v>10</v>
      </c>
      <c r="D16" s="628" t="s">
        <v>273</v>
      </c>
      <c r="E16" s="629"/>
      <c r="F16" s="22"/>
      <c r="G16" s="102">
        <v>0</v>
      </c>
      <c r="H16" s="143">
        <v>0</v>
      </c>
      <c r="I16" s="143">
        <v>0</v>
      </c>
      <c r="J16" s="143">
        <v>0</v>
      </c>
      <c r="K16" s="143">
        <v>0</v>
      </c>
      <c r="L16" s="143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>
        <v>0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</row>
    <row r="17" spans="1:23" ht="24.75" customHeight="1">
      <c r="A17" s="24"/>
    </row>
    <row r="18" spans="1:23">
      <c r="A18" s="24"/>
    </row>
    <row r="19" spans="1:23" ht="21.75">
      <c r="A19" s="24"/>
      <c r="F19" s="76"/>
      <c r="G19" s="76"/>
      <c r="H19" s="76"/>
      <c r="I19" s="76"/>
      <c r="J19" s="76"/>
      <c r="T19" s="105"/>
      <c r="U19" s="105"/>
      <c r="V19" s="105"/>
      <c r="W19" s="100"/>
    </row>
    <row r="20" spans="1:23" ht="23.25">
      <c r="E20" s="270" t="s">
        <v>293</v>
      </c>
      <c r="F20" s="76"/>
      <c r="G20" s="76"/>
      <c r="H20" s="76"/>
      <c r="I20" s="76"/>
      <c r="J20" s="76"/>
      <c r="R20" s="268" t="s">
        <v>223</v>
      </c>
      <c r="S20" s="162"/>
      <c r="T20" s="76"/>
      <c r="U20" s="76"/>
      <c r="V20" s="246"/>
      <c r="W20" s="246"/>
    </row>
    <row r="21" spans="1:23" ht="23.25">
      <c r="E21" s="76" t="s">
        <v>309</v>
      </c>
      <c r="F21" s="76"/>
      <c r="G21" s="76"/>
      <c r="H21" s="76"/>
      <c r="I21" s="76"/>
      <c r="J21" s="76"/>
      <c r="R21" s="269" t="s">
        <v>326</v>
      </c>
      <c r="S21" s="269"/>
      <c r="T21" s="269"/>
      <c r="U21" s="76"/>
      <c r="V21" s="246"/>
      <c r="W21" s="100"/>
    </row>
    <row r="22" spans="1:23" ht="23.25">
      <c r="E22" s="76" t="s">
        <v>221</v>
      </c>
      <c r="R22" s="269" t="s">
        <v>224</v>
      </c>
      <c r="S22" s="269"/>
      <c r="T22" s="269"/>
      <c r="U22" s="163"/>
    </row>
  </sheetData>
  <mergeCells count="25">
    <mergeCell ref="W4:X5"/>
    <mergeCell ref="Y4:Z5"/>
    <mergeCell ref="G5:H5"/>
    <mergeCell ref="I5:J5"/>
    <mergeCell ref="K5:L5"/>
    <mergeCell ref="M5:N5"/>
    <mergeCell ref="O5:P5"/>
    <mergeCell ref="Q5:R5"/>
    <mergeCell ref="S5:T5"/>
    <mergeCell ref="U5:V5"/>
    <mergeCell ref="Q4:V4"/>
    <mergeCell ref="K2:R2"/>
    <mergeCell ref="B4:B16"/>
    <mergeCell ref="C4:C6"/>
    <mergeCell ref="E4:F4"/>
    <mergeCell ref="G4:L4"/>
    <mergeCell ref="M4:P4"/>
    <mergeCell ref="D7:F7"/>
    <mergeCell ref="D8:F8"/>
    <mergeCell ref="D9:F9"/>
    <mergeCell ref="D10:F10"/>
    <mergeCell ref="D12:F12"/>
    <mergeCell ref="D13:F13"/>
    <mergeCell ref="D14:E14"/>
    <mergeCell ref="D16:E16"/>
  </mergeCells>
  <pageMargins left="0.7" right="0.7" top="0.75" bottom="0.75" header="0.3" footer="0.3"/>
  <pageSetup paperSize="9" scale="10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1"/>
  <sheetViews>
    <sheetView workbookViewId="0">
      <selection activeCell="H15" sqref="H15"/>
    </sheetView>
  </sheetViews>
  <sheetFormatPr defaultRowHeight="15"/>
  <cols>
    <col min="4" max="4" width="5" customWidth="1"/>
    <col min="5" max="5" width="12" customWidth="1"/>
    <col min="6" max="6" width="14.85546875" customWidth="1"/>
    <col min="7" max="7" width="13.28515625" customWidth="1"/>
    <col min="8" max="8" width="13.140625" customWidth="1"/>
    <col min="9" max="9" width="27.140625" customWidth="1"/>
    <col min="10" max="10" width="14.85546875" customWidth="1"/>
    <col min="11" max="11" width="8.85546875" customWidth="1"/>
  </cols>
  <sheetData>
    <row r="1" spans="1:17" ht="19.5">
      <c r="A1" s="149"/>
      <c r="B1" s="117"/>
      <c r="C1" s="118"/>
      <c r="D1" s="637" t="s">
        <v>336</v>
      </c>
      <c r="E1" s="637"/>
      <c r="F1" s="637"/>
      <c r="G1" s="637"/>
      <c r="H1" s="120"/>
      <c r="I1" s="118"/>
      <c r="J1" s="120"/>
      <c r="K1" s="120"/>
      <c r="L1" s="120"/>
      <c r="M1" s="118"/>
      <c r="N1" s="119" t="s">
        <v>275</v>
      </c>
      <c r="O1" s="120"/>
      <c r="P1" s="29"/>
      <c r="Q1" s="29"/>
    </row>
    <row r="2" spans="1:17" ht="19.5">
      <c r="A2" s="149"/>
      <c r="B2" s="637" t="s">
        <v>321</v>
      </c>
      <c r="C2" s="637"/>
      <c r="D2" s="637"/>
      <c r="E2" s="637"/>
      <c r="F2" s="637"/>
      <c r="G2" s="637"/>
      <c r="H2" s="637"/>
      <c r="I2" s="637"/>
      <c r="J2" s="118"/>
      <c r="K2" s="118"/>
      <c r="L2" s="118"/>
      <c r="M2" s="118"/>
      <c r="N2" s="118"/>
      <c r="O2" s="118"/>
      <c r="P2" s="29"/>
      <c r="Q2" s="29"/>
    </row>
    <row r="3" spans="1:17" ht="19.5">
      <c r="A3" s="149"/>
      <c r="B3" s="121" t="s">
        <v>276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29"/>
      <c r="Q3" s="29"/>
    </row>
    <row r="4" spans="1:17" ht="18">
      <c r="A4" s="638" t="s">
        <v>277</v>
      </c>
      <c r="B4" s="640" t="s">
        <v>278</v>
      </c>
      <c r="C4" s="640"/>
      <c r="D4" s="640"/>
      <c r="E4" s="640" t="s">
        <v>279</v>
      </c>
      <c r="F4" s="640"/>
      <c r="G4" s="640"/>
      <c r="H4" s="640"/>
      <c r="I4" s="640"/>
      <c r="J4" s="640" t="s">
        <v>280</v>
      </c>
      <c r="K4" s="640" t="s">
        <v>281</v>
      </c>
      <c r="L4" s="640"/>
      <c r="M4" s="640"/>
      <c r="N4" s="640" t="s">
        <v>282</v>
      </c>
      <c r="O4" s="640"/>
      <c r="P4" s="640" t="s">
        <v>283</v>
      </c>
      <c r="Q4" s="150"/>
    </row>
    <row r="5" spans="1:17" ht="90">
      <c r="A5" s="639"/>
      <c r="B5" s="640"/>
      <c r="C5" s="640"/>
      <c r="D5" s="640"/>
      <c r="E5" s="214" t="s">
        <v>284</v>
      </c>
      <c r="F5" s="124" t="s">
        <v>285</v>
      </c>
      <c r="G5" s="124" t="s">
        <v>286</v>
      </c>
      <c r="H5" s="124" t="s">
        <v>287</v>
      </c>
      <c r="I5" s="214" t="s">
        <v>288</v>
      </c>
      <c r="J5" s="640"/>
      <c r="K5" s="124" t="s">
        <v>286</v>
      </c>
      <c r="L5" s="124" t="s">
        <v>287</v>
      </c>
      <c r="M5" s="124" t="s">
        <v>288</v>
      </c>
      <c r="N5" s="124" t="s">
        <v>284</v>
      </c>
      <c r="O5" s="124" t="s">
        <v>289</v>
      </c>
      <c r="P5" s="640"/>
      <c r="Q5" s="150"/>
    </row>
    <row r="6" spans="1:17" ht="27.75">
      <c r="A6" s="139">
        <v>1</v>
      </c>
      <c r="B6" s="641" t="s">
        <v>312</v>
      </c>
      <c r="C6" s="642"/>
      <c r="D6" s="642"/>
      <c r="E6" s="252" t="s">
        <v>313</v>
      </c>
      <c r="F6" s="11"/>
      <c r="G6" s="103"/>
      <c r="H6" s="114">
        <v>1</v>
      </c>
      <c r="I6" s="202" t="s">
        <v>318</v>
      </c>
      <c r="J6" s="198"/>
      <c r="K6" s="11"/>
      <c r="L6" s="11"/>
      <c r="M6" s="11"/>
      <c r="N6" s="11"/>
      <c r="O6" s="25"/>
      <c r="P6" s="11"/>
      <c r="Q6" s="60"/>
    </row>
    <row r="7" spans="1:17" ht="32.25" customHeight="1">
      <c r="A7" s="139">
        <v>2</v>
      </c>
      <c r="B7" s="636" t="s">
        <v>314</v>
      </c>
      <c r="C7" s="636"/>
      <c r="D7" s="636"/>
      <c r="E7" s="252" t="s">
        <v>315</v>
      </c>
      <c r="F7" s="11"/>
      <c r="G7" s="112"/>
      <c r="H7" s="114">
        <v>31</v>
      </c>
      <c r="I7" s="202" t="s">
        <v>320</v>
      </c>
      <c r="J7" s="202"/>
      <c r="K7" s="11"/>
      <c r="L7" s="11"/>
      <c r="M7" s="11"/>
      <c r="N7" s="11"/>
      <c r="O7" s="25"/>
      <c r="P7" s="11"/>
      <c r="Q7" s="60"/>
    </row>
    <row r="8" spans="1:17" ht="24.75">
      <c r="A8" s="139">
        <v>3</v>
      </c>
      <c r="B8" s="636" t="s">
        <v>316</v>
      </c>
      <c r="C8" s="636"/>
      <c r="D8" s="636"/>
      <c r="E8" s="252" t="s">
        <v>317</v>
      </c>
      <c r="F8" s="11"/>
      <c r="G8" s="25"/>
      <c r="H8" s="114">
        <v>12</v>
      </c>
      <c r="I8" s="202" t="s">
        <v>319</v>
      </c>
      <c r="J8" s="202"/>
      <c r="K8" s="11"/>
      <c r="L8" s="11"/>
      <c r="M8" s="11"/>
      <c r="N8" s="11"/>
      <c r="O8" s="25"/>
      <c r="P8" s="11"/>
      <c r="Q8" s="60"/>
    </row>
    <row r="9" spans="1:17" ht="18">
      <c r="A9" s="139">
        <v>4</v>
      </c>
      <c r="B9" s="636"/>
      <c r="C9" s="636"/>
      <c r="D9" s="636"/>
      <c r="E9" s="25"/>
      <c r="F9" s="11"/>
      <c r="G9" s="25"/>
      <c r="H9" s="199"/>
      <c r="I9" s="11"/>
      <c r="J9" s="11"/>
      <c r="K9" s="11"/>
      <c r="L9" s="11"/>
      <c r="M9" s="11"/>
      <c r="N9" s="11"/>
      <c r="O9" s="25"/>
      <c r="P9" s="11"/>
      <c r="Q9" s="60"/>
    </row>
    <row r="10" spans="1:17" ht="18">
      <c r="A10" s="139">
        <v>5</v>
      </c>
      <c r="B10" s="636"/>
      <c r="C10" s="636"/>
      <c r="D10" s="636"/>
      <c r="E10" s="25"/>
      <c r="F10" s="11"/>
      <c r="G10" s="25"/>
      <c r="H10" s="199"/>
      <c r="I10" s="11"/>
      <c r="J10" s="11"/>
      <c r="K10" s="11"/>
      <c r="L10" s="11"/>
      <c r="M10" s="11"/>
      <c r="N10" s="11"/>
      <c r="O10" s="25"/>
      <c r="P10" s="11"/>
      <c r="Q10" s="60"/>
    </row>
    <row r="11" spans="1:17" ht="18">
      <c r="A11" s="139">
        <v>6</v>
      </c>
      <c r="B11" s="636"/>
      <c r="C11" s="636"/>
      <c r="D11" s="636"/>
      <c r="E11" s="25"/>
      <c r="F11" s="11"/>
      <c r="G11" s="25"/>
      <c r="H11" s="199"/>
      <c r="I11" s="11"/>
      <c r="J11" s="11"/>
      <c r="K11" s="11"/>
      <c r="L11" s="11"/>
      <c r="M11" s="11"/>
      <c r="N11" s="11"/>
      <c r="O11" s="25"/>
      <c r="P11" s="11"/>
      <c r="Q11" s="60"/>
    </row>
    <row r="12" spans="1:17" ht="18">
      <c r="A12" s="139">
        <v>7</v>
      </c>
      <c r="B12" s="636"/>
      <c r="C12" s="636"/>
      <c r="D12" s="636"/>
      <c r="E12" s="25"/>
      <c r="F12" s="11"/>
      <c r="G12" s="25"/>
      <c r="H12" s="199"/>
      <c r="I12" s="11"/>
      <c r="J12" s="11"/>
      <c r="K12" s="11"/>
      <c r="L12" s="11"/>
      <c r="M12" s="11"/>
      <c r="N12" s="11"/>
      <c r="O12" s="25"/>
      <c r="P12" s="11"/>
      <c r="Q12" s="60"/>
    </row>
    <row r="13" spans="1:17" ht="18">
      <c r="A13" s="139">
        <v>8</v>
      </c>
      <c r="B13" s="636"/>
      <c r="C13" s="636"/>
      <c r="D13" s="636"/>
      <c r="E13" s="25"/>
      <c r="F13" s="11"/>
      <c r="G13" s="25"/>
      <c r="H13" s="199"/>
      <c r="I13" s="11"/>
      <c r="J13" s="11"/>
      <c r="K13" s="11"/>
      <c r="L13" s="11"/>
      <c r="M13" s="11"/>
      <c r="N13" s="11"/>
      <c r="O13" s="25"/>
      <c r="P13" s="11"/>
      <c r="Q13" s="60"/>
    </row>
    <row r="14" spans="1:17" ht="18">
      <c r="A14" s="139">
        <v>9</v>
      </c>
      <c r="B14" s="636"/>
      <c r="C14" s="636"/>
      <c r="D14" s="636"/>
      <c r="E14" s="20"/>
      <c r="F14" s="20"/>
      <c r="G14" s="20"/>
      <c r="H14" s="200"/>
      <c r="I14" s="20"/>
      <c r="J14" s="20"/>
      <c r="K14" s="20"/>
      <c r="L14" s="20"/>
      <c r="M14" s="20"/>
      <c r="N14" s="20"/>
      <c r="O14" s="20"/>
      <c r="P14" s="20"/>
      <c r="Q14" s="151"/>
    </row>
    <row r="15" spans="1:17" ht="18">
      <c r="A15" s="139">
        <v>10</v>
      </c>
      <c r="B15" s="636"/>
      <c r="C15" s="636"/>
      <c r="D15" s="636"/>
      <c r="E15" s="20"/>
      <c r="F15" s="152"/>
      <c r="G15" s="152"/>
      <c r="H15" s="201"/>
      <c r="I15" s="152"/>
      <c r="J15" s="152"/>
      <c r="K15" s="20"/>
      <c r="L15" s="20"/>
      <c r="M15" s="152"/>
      <c r="N15" s="152"/>
      <c r="O15" s="152"/>
      <c r="P15" s="152"/>
      <c r="Q15" s="29"/>
    </row>
    <row r="18" spans="2:13" ht="23.25">
      <c r="B18" s="271" t="s">
        <v>293</v>
      </c>
      <c r="J18" s="268" t="s">
        <v>223</v>
      </c>
      <c r="K18" s="162"/>
    </row>
    <row r="19" spans="2:13" ht="23.25">
      <c r="B19" t="s">
        <v>309</v>
      </c>
      <c r="J19" s="269" t="s">
        <v>326</v>
      </c>
      <c r="K19" s="269"/>
      <c r="L19" s="76"/>
      <c r="M19" s="76"/>
    </row>
    <row r="20" spans="2:13" ht="23.25">
      <c r="B20" t="s">
        <v>310</v>
      </c>
      <c r="J20" s="269" t="s">
        <v>224</v>
      </c>
      <c r="K20" s="269"/>
      <c r="L20" s="269"/>
      <c r="M20" s="76"/>
    </row>
    <row r="21" spans="2:13" ht="23.25">
      <c r="L21" s="269"/>
      <c r="M21" s="163"/>
    </row>
  </sheetData>
  <mergeCells count="19">
    <mergeCell ref="P4:P5"/>
    <mergeCell ref="B6:D6"/>
    <mergeCell ref="B7:D7"/>
    <mergeCell ref="B8:D8"/>
    <mergeCell ref="K4:M4"/>
    <mergeCell ref="N4:O4"/>
    <mergeCell ref="A4:A5"/>
    <mergeCell ref="B4:D5"/>
    <mergeCell ref="E4:I4"/>
    <mergeCell ref="B9:D9"/>
    <mergeCell ref="J4:J5"/>
    <mergeCell ref="B13:D13"/>
    <mergeCell ref="B14:D14"/>
    <mergeCell ref="B15:D15"/>
    <mergeCell ref="D1:G1"/>
    <mergeCell ref="B2:I2"/>
    <mergeCell ref="B10:D10"/>
    <mergeCell ref="B11:D11"/>
    <mergeCell ref="B12:D12"/>
  </mergeCells>
  <pageMargins left="0.7" right="0.7" top="0.75" bottom="0.75" header="0.3" footer="0.3"/>
  <pageSetup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23"/>
  <sheetViews>
    <sheetView workbookViewId="0">
      <selection activeCell="P18" sqref="P18"/>
    </sheetView>
  </sheetViews>
  <sheetFormatPr defaultRowHeight="15"/>
  <cols>
    <col min="1" max="1" width="4.42578125" customWidth="1"/>
    <col min="3" max="3" width="7.85546875" customWidth="1"/>
    <col min="4" max="4" width="9.140625" hidden="1" customWidth="1"/>
    <col min="5" max="5" width="7.85546875" hidden="1" customWidth="1"/>
    <col min="6" max="6" width="13.42578125" hidden="1" customWidth="1"/>
    <col min="7" max="7" width="6.42578125" customWidth="1"/>
    <col min="8" max="8" width="7.5703125" customWidth="1"/>
    <col min="9" max="9" width="6" customWidth="1"/>
    <col min="10" max="10" width="6.85546875" customWidth="1"/>
    <col min="11" max="11" width="5.7109375" customWidth="1"/>
    <col min="12" max="12" width="6.28515625" customWidth="1"/>
    <col min="13" max="13" width="5.5703125" customWidth="1"/>
    <col min="14" max="14" width="7.28515625" customWidth="1"/>
    <col min="15" max="15" width="5.7109375" customWidth="1"/>
    <col min="16" max="16" width="5.85546875" customWidth="1"/>
    <col min="17" max="17" width="5.28515625" customWidth="1"/>
    <col min="18" max="18" width="7.28515625" customWidth="1"/>
    <col min="19" max="19" width="5.7109375" customWidth="1"/>
    <col min="20" max="20" width="7" customWidth="1"/>
    <col min="21" max="21" width="6" customWidth="1"/>
    <col min="22" max="22" width="6.28515625" customWidth="1"/>
    <col min="23" max="23" width="5" customWidth="1"/>
    <col min="24" max="24" width="7" customWidth="1"/>
  </cols>
  <sheetData>
    <row r="1" spans="1:26" ht="23.25">
      <c r="A1" s="28"/>
      <c r="F1" s="23"/>
      <c r="J1" s="76"/>
      <c r="K1" s="95"/>
      <c r="L1" s="95"/>
      <c r="M1" s="91" t="s">
        <v>210</v>
      </c>
      <c r="N1" s="96"/>
      <c r="O1" s="97"/>
      <c r="P1" s="97"/>
      <c r="Q1" s="29"/>
      <c r="R1" s="29"/>
      <c r="S1" s="654" t="s">
        <v>229</v>
      </c>
      <c r="T1" s="654"/>
      <c r="U1" s="654"/>
      <c r="V1" s="654"/>
      <c r="W1" s="654"/>
      <c r="X1" s="654"/>
    </row>
    <row r="2" spans="1:26" ht="23.25" customHeight="1">
      <c r="A2" s="73"/>
      <c r="F2" s="74"/>
      <c r="H2" s="76" t="s">
        <v>243</v>
      </c>
      <c r="I2" s="76"/>
      <c r="J2" s="76"/>
      <c r="K2" s="643" t="s">
        <v>321</v>
      </c>
      <c r="L2" s="643"/>
      <c r="M2" s="643"/>
      <c r="N2" s="643"/>
      <c r="O2" s="643"/>
      <c r="P2" s="643"/>
      <c r="Q2" s="643"/>
      <c r="R2" s="643"/>
      <c r="S2" s="643"/>
      <c r="T2" s="2"/>
      <c r="U2" s="2"/>
      <c r="V2" s="2"/>
      <c r="W2" s="29"/>
      <c r="X2" s="29"/>
    </row>
    <row r="3" spans="1:26" ht="18">
      <c r="A3" s="655" t="s">
        <v>88</v>
      </c>
      <c r="B3" s="655"/>
      <c r="C3" s="655"/>
      <c r="D3" s="655"/>
      <c r="E3" s="655"/>
      <c r="F3" s="655"/>
      <c r="G3" s="655"/>
      <c r="H3" s="655"/>
      <c r="I3" s="655"/>
      <c r="J3" s="655"/>
      <c r="K3" s="655"/>
      <c r="L3" s="655"/>
      <c r="M3" s="655"/>
      <c r="N3" s="655"/>
      <c r="O3" s="655"/>
      <c r="P3" s="655"/>
      <c r="Q3" s="655"/>
      <c r="R3" s="655"/>
      <c r="S3" s="655"/>
      <c r="T3" s="655"/>
      <c r="U3" s="655"/>
      <c r="V3" s="655"/>
      <c r="W3" s="29"/>
      <c r="X3" s="29"/>
    </row>
    <row r="4" spans="1:26">
      <c r="W4" s="29"/>
      <c r="X4" s="29"/>
    </row>
    <row r="5" spans="1:26">
      <c r="A5" s="656" t="s">
        <v>31</v>
      </c>
      <c r="B5" s="657" t="s">
        <v>89</v>
      </c>
      <c r="C5" s="658"/>
      <c r="D5" s="658"/>
      <c r="E5" s="658"/>
      <c r="F5" s="659"/>
      <c r="G5" s="666" t="s">
        <v>90</v>
      </c>
      <c r="H5" s="667"/>
      <c r="I5" s="667"/>
      <c r="J5" s="667"/>
      <c r="K5" s="667"/>
      <c r="L5" s="668"/>
      <c r="M5" s="669" t="s">
        <v>4</v>
      </c>
      <c r="N5" s="670"/>
      <c r="O5" s="670"/>
      <c r="P5" s="670"/>
      <c r="Q5" s="670"/>
      <c r="R5" s="670"/>
      <c r="S5" s="670"/>
      <c r="T5" s="670"/>
      <c r="U5" s="670"/>
      <c r="V5" s="670"/>
      <c r="W5" s="670"/>
      <c r="X5" s="671"/>
    </row>
    <row r="6" spans="1:26">
      <c r="A6" s="656"/>
      <c r="B6" s="660"/>
      <c r="C6" s="661"/>
      <c r="D6" s="661"/>
      <c r="E6" s="661"/>
      <c r="F6" s="662"/>
      <c r="G6" s="660" t="s">
        <v>91</v>
      </c>
      <c r="H6" s="662"/>
      <c r="I6" s="672"/>
      <c r="J6" s="662"/>
      <c r="K6" s="652"/>
      <c r="L6" s="653"/>
      <c r="M6" s="674"/>
      <c r="N6" s="675"/>
      <c r="O6" s="675"/>
      <c r="P6" s="676"/>
      <c r="Q6" s="677" t="s">
        <v>92</v>
      </c>
      <c r="R6" s="675"/>
      <c r="S6" s="675"/>
      <c r="T6" s="676"/>
      <c r="U6" s="644" t="s">
        <v>93</v>
      </c>
      <c r="V6" s="645"/>
      <c r="W6" s="648" t="s">
        <v>10</v>
      </c>
      <c r="X6" s="649"/>
    </row>
    <row r="7" spans="1:26">
      <c r="A7" s="656"/>
      <c r="B7" s="660"/>
      <c r="C7" s="661"/>
      <c r="D7" s="661"/>
      <c r="E7" s="661"/>
      <c r="F7" s="662"/>
      <c r="G7" s="513" t="s">
        <v>82</v>
      </c>
      <c r="H7" s="513" t="s">
        <v>234</v>
      </c>
      <c r="I7" s="673"/>
      <c r="J7" s="673"/>
      <c r="K7" s="673"/>
      <c r="L7" s="513" t="s">
        <v>83</v>
      </c>
      <c r="M7" s="652"/>
      <c r="N7" s="653"/>
      <c r="O7" s="653" t="s">
        <v>81</v>
      </c>
      <c r="P7" s="653" t="s">
        <v>81</v>
      </c>
      <c r="Q7" s="653" t="s">
        <v>94</v>
      </c>
      <c r="R7" s="653"/>
      <c r="S7" s="653" t="s">
        <v>81</v>
      </c>
      <c r="T7" s="653" t="s">
        <v>81</v>
      </c>
      <c r="U7" s="646"/>
      <c r="V7" s="647"/>
      <c r="W7" s="650"/>
      <c r="X7" s="651"/>
    </row>
    <row r="8" spans="1:26">
      <c r="A8" s="656"/>
      <c r="B8" s="663"/>
      <c r="C8" s="664"/>
      <c r="D8" s="664"/>
      <c r="E8" s="664"/>
      <c r="F8" s="665"/>
      <c r="G8" s="515"/>
      <c r="H8" s="515"/>
      <c r="I8" s="515"/>
      <c r="J8" s="515"/>
      <c r="K8" s="515"/>
      <c r="L8" s="515"/>
      <c r="M8" s="30" t="s">
        <v>95</v>
      </c>
      <c r="N8" s="30" t="s">
        <v>83</v>
      </c>
      <c r="O8" s="30" t="s">
        <v>95</v>
      </c>
      <c r="P8" s="30" t="s">
        <v>83</v>
      </c>
      <c r="Q8" s="30" t="s">
        <v>95</v>
      </c>
      <c r="R8" s="30" t="s">
        <v>83</v>
      </c>
      <c r="S8" s="30" t="s">
        <v>95</v>
      </c>
      <c r="T8" s="30" t="s">
        <v>83</v>
      </c>
      <c r="U8" s="30" t="s">
        <v>95</v>
      </c>
      <c r="V8" s="30" t="s">
        <v>83</v>
      </c>
      <c r="W8" s="30" t="s">
        <v>95</v>
      </c>
      <c r="X8" s="30" t="s">
        <v>83</v>
      </c>
    </row>
    <row r="9" spans="1:26" ht="18">
      <c r="A9" s="31">
        <v>1</v>
      </c>
      <c r="B9" s="32" t="s">
        <v>96</v>
      </c>
      <c r="C9" s="33"/>
      <c r="D9" s="33"/>
      <c r="E9" s="109"/>
      <c r="F9" s="35"/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</row>
    <row r="10" spans="1:26" ht="18">
      <c r="A10" s="31">
        <v>2</v>
      </c>
      <c r="B10" s="36" t="s">
        <v>97</v>
      </c>
      <c r="C10" s="37"/>
      <c r="D10" s="37"/>
      <c r="E10" s="27"/>
      <c r="F10" s="38"/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</row>
    <row r="11" spans="1:26" ht="18">
      <c r="A11" s="31">
        <v>3</v>
      </c>
      <c r="B11" s="32" t="s">
        <v>98</v>
      </c>
      <c r="C11" s="33"/>
      <c r="D11" s="33"/>
      <c r="E11" s="109"/>
      <c r="F11" s="35"/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</row>
    <row r="12" spans="1:26" ht="18">
      <c r="A12" s="31">
        <v>4</v>
      </c>
      <c r="B12" s="36" t="s">
        <v>99</v>
      </c>
      <c r="C12" s="37"/>
      <c r="D12" s="37"/>
      <c r="E12" s="111"/>
      <c r="F12" s="38"/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2"/>
      <c r="Z12" s="82"/>
    </row>
    <row r="13" spans="1:26" ht="18">
      <c r="A13" s="31">
        <v>5</v>
      </c>
      <c r="B13" s="32" t="s">
        <v>100</v>
      </c>
      <c r="C13" s="33"/>
      <c r="D13" s="33"/>
      <c r="E13" s="34"/>
      <c r="F13" s="35"/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</row>
    <row r="14" spans="1:26" ht="18">
      <c r="A14" s="31">
        <v>6</v>
      </c>
      <c r="B14" s="36" t="s">
        <v>101</v>
      </c>
      <c r="C14" s="37"/>
      <c r="D14" s="37"/>
      <c r="E14" s="27"/>
      <c r="F14" s="38"/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</row>
    <row r="15" spans="1:26" ht="18">
      <c r="A15" s="31">
        <v>7</v>
      </c>
      <c r="B15" s="32" t="s">
        <v>102</v>
      </c>
      <c r="C15" s="33"/>
      <c r="D15" s="33"/>
      <c r="E15" s="34"/>
      <c r="F15" s="35"/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</row>
    <row r="16" spans="1:26" ht="18">
      <c r="A16" s="31">
        <v>8</v>
      </c>
      <c r="B16" s="36" t="s">
        <v>218</v>
      </c>
      <c r="C16" s="37"/>
      <c r="D16" s="37"/>
      <c r="E16" s="27" t="s">
        <v>233</v>
      </c>
      <c r="F16" s="38"/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</row>
    <row r="17" spans="1:24" ht="18">
      <c r="A17" s="83">
        <v>9</v>
      </c>
      <c r="B17" s="26" t="s">
        <v>219</v>
      </c>
      <c r="C17" s="27"/>
      <c r="D17" s="27"/>
      <c r="E17" s="27"/>
      <c r="F17" s="38" t="s">
        <v>10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</row>
    <row r="21" spans="1:24" ht="21.75">
      <c r="C21" s="105" t="s">
        <v>220</v>
      </c>
      <c r="D21" s="105"/>
      <c r="E21" s="105"/>
      <c r="F21" s="105"/>
      <c r="G21" s="105"/>
      <c r="U21" s="105" t="s">
        <v>223</v>
      </c>
      <c r="V21" s="105"/>
      <c r="W21" s="105"/>
    </row>
    <row r="22" spans="1:24" ht="21.75">
      <c r="C22" s="105" t="s">
        <v>221</v>
      </c>
      <c r="D22" s="105"/>
      <c r="E22" s="105"/>
      <c r="F22" s="105"/>
      <c r="G22" s="105"/>
      <c r="U22" s="105" t="s">
        <v>224</v>
      </c>
      <c r="V22" s="105"/>
      <c r="W22" s="105"/>
    </row>
    <row r="23" spans="1:24" ht="21.75">
      <c r="C23" s="105" t="s">
        <v>309</v>
      </c>
      <c r="D23" s="105"/>
      <c r="E23" s="105"/>
      <c r="F23" s="105"/>
      <c r="G23" s="105"/>
      <c r="U23" s="105" t="s">
        <v>326</v>
      </c>
      <c r="V23" s="105"/>
      <c r="W23" s="105"/>
    </row>
  </sheetData>
  <mergeCells count="24">
    <mergeCell ref="S1:X1"/>
    <mergeCell ref="A3:V3"/>
    <mergeCell ref="A5:A8"/>
    <mergeCell ref="B5:F8"/>
    <mergeCell ref="G5:L5"/>
    <mergeCell ref="M5:X5"/>
    <mergeCell ref="G6:H6"/>
    <mergeCell ref="I6:J6"/>
    <mergeCell ref="G7:G8"/>
    <mergeCell ref="H7:H8"/>
    <mergeCell ref="I7:I8"/>
    <mergeCell ref="J7:J8"/>
    <mergeCell ref="K7:K8"/>
    <mergeCell ref="K6:L6"/>
    <mergeCell ref="M6:P6"/>
    <mergeCell ref="Q6:T6"/>
    <mergeCell ref="K2:S2"/>
    <mergeCell ref="U6:V7"/>
    <mergeCell ref="W6:X7"/>
    <mergeCell ref="L7:L8"/>
    <mergeCell ref="M7:N7"/>
    <mergeCell ref="O7:P7"/>
    <mergeCell ref="Q7:R7"/>
    <mergeCell ref="S7:T7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21"/>
  <sheetViews>
    <sheetView workbookViewId="0">
      <selection activeCell="Y11" sqref="Y11"/>
    </sheetView>
  </sheetViews>
  <sheetFormatPr defaultRowHeight="15"/>
  <cols>
    <col min="1" max="1" width="7.5703125" customWidth="1"/>
    <col min="2" max="3" width="9.140625" hidden="1" customWidth="1"/>
    <col min="4" max="4" width="9.140625" customWidth="1"/>
    <col min="5" max="5" width="9.7109375" customWidth="1"/>
    <col min="6" max="6" width="7.42578125" customWidth="1"/>
    <col min="7" max="7" width="7.28515625" customWidth="1"/>
    <col min="8" max="8" width="8.5703125" customWidth="1"/>
    <col min="9" max="9" width="9.5703125" customWidth="1"/>
    <col min="10" max="10" width="10" customWidth="1"/>
    <col min="11" max="11" width="9.5703125" customWidth="1"/>
    <col min="12" max="12" width="7.28515625" customWidth="1"/>
    <col min="13" max="13" width="9" customWidth="1"/>
    <col min="14" max="14" width="8" customWidth="1"/>
    <col min="15" max="15" width="7.7109375" customWidth="1"/>
    <col min="16" max="16" width="6.85546875" customWidth="1"/>
    <col min="17" max="17" width="7" customWidth="1"/>
    <col min="18" max="18" width="6.85546875" customWidth="1"/>
    <col min="19" max="19" width="6.140625" customWidth="1"/>
    <col min="20" max="20" width="5.5703125" customWidth="1"/>
    <col min="21" max="21" width="5.85546875" customWidth="1"/>
    <col min="22" max="22" width="7.140625" customWidth="1"/>
    <col min="23" max="24" width="6" customWidth="1"/>
  </cols>
  <sheetData>
    <row r="1" spans="1:26" ht="21.75" customHeight="1">
      <c r="A1" s="39"/>
      <c r="B1" s="40"/>
      <c r="C1" s="41"/>
      <c r="D1" s="397"/>
      <c r="E1" s="678" t="s">
        <v>500</v>
      </c>
      <c r="F1" s="678"/>
      <c r="G1" s="678"/>
      <c r="H1" s="678"/>
      <c r="I1" s="678"/>
      <c r="J1" s="678"/>
      <c r="K1" s="398"/>
      <c r="L1" s="399"/>
      <c r="M1" s="399"/>
      <c r="N1" s="399"/>
      <c r="O1" s="405"/>
      <c r="P1" s="368"/>
      <c r="Q1" s="406"/>
      <c r="R1" s="368"/>
      <c r="S1" s="368"/>
      <c r="T1" s="368"/>
      <c r="U1" s="368"/>
      <c r="V1" s="407" t="s">
        <v>501</v>
      </c>
      <c r="W1" s="368"/>
      <c r="X1" s="368"/>
    </row>
    <row r="2" spans="1:26" ht="21.75" customHeight="1">
      <c r="A2" s="39"/>
      <c r="B2" s="2"/>
      <c r="C2" s="2"/>
      <c r="D2" s="679" t="s">
        <v>502</v>
      </c>
      <c r="E2" s="679"/>
      <c r="F2" s="679"/>
      <c r="G2" s="679"/>
      <c r="H2" s="679"/>
      <c r="I2" s="679"/>
      <c r="J2" s="679"/>
      <c r="K2" s="679"/>
      <c r="L2" s="399"/>
      <c r="M2" s="399"/>
      <c r="N2" s="399"/>
      <c r="O2" s="406"/>
      <c r="P2" s="406"/>
      <c r="Q2" s="406"/>
      <c r="R2" s="368"/>
      <c r="S2" s="368"/>
      <c r="T2" s="368"/>
      <c r="U2" s="368"/>
      <c r="V2" s="368"/>
      <c r="W2" s="368"/>
      <c r="X2" s="368"/>
    </row>
    <row r="3" spans="1:26" ht="23.25">
      <c r="A3" s="39"/>
      <c r="B3" s="274"/>
      <c r="C3" s="2"/>
      <c r="D3" s="398"/>
      <c r="E3" s="398"/>
      <c r="F3" s="680" t="s">
        <v>503</v>
      </c>
      <c r="G3" s="680"/>
      <c r="H3" s="680"/>
      <c r="I3" s="680"/>
      <c r="J3" s="680"/>
      <c r="K3" s="399"/>
      <c r="L3" s="399"/>
      <c r="M3" s="399"/>
      <c r="N3" s="399"/>
      <c r="O3" s="406"/>
      <c r="P3" s="406"/>
      <c r="Q3" s="406"/>
      <c r="R3" s="368"/>
      <c r="S3" s="368"/>
      <c r="T3" s="368"/>
      <c r="U3" s="368"/>
      <c r="V3" s="368"/>
      <c r="W3" s="368"/>
      <c r="X3" s="368"/>
    </row>
    <row r="4" spans="1:26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68"/>
      <c r="P4" s="368"/>
      <c r="Q4" s="368"/>
      <c r="R4" s="368"/>
      <c r="S4" s="368"/>
      <c r="T4" s="368"/>
      <c r="U4" s="368"/>
      <c r="V4" s="368"/>
      <c r="W4" s="368"/>
      <c r="X4" s="368"/>
    </row>
    <row r="5" spans="1:26" ht="15" customHeight="1">
      <c r="A5" s="586" t="s">
        <v>504</v>
      </c>
      <c r="B5" s="587"/>
      <c r="C5" s="587"/>
      <c r="D5" s="588"/>
      <c r="E5" s="681" t="s">
        <v>505</v>
      </c>
      <c r="F5" s="682"/>
      <c r="G5" s="682"/>
      <c r="H5" s="682"/>
      <c r="I5" s="682"/>
      <c r="J5" s="682"/>
      <c r="K5" s="682"/>
      <c r="L5" s="682"/>
      <c r="M5" s="682"/>
      <c r="N5" s="683"/>
      <c r="O5" s="577" t="s">
        <v>506</v>
      </c>
      <c r="P5" s="598"/>
      <c r="Q5" s="598"/>
      <c r="R5" s="598"/>
      <c r="S5" s="598"/>
      <c r="T5" s="598"/>
      <c r="U5" s="598"/>
      <c r="V5" s="598"/>
      <c r="W5" s="598"/>
      <c r="X5" s="578"/>
    </row>
    <row r="6" spans="1:26" ht="30" customHeight="1">
      <c r="A6" s="589"/>
      <c r="B6" s="590"/>
      <c r="C6" s="590"/>
      <c r="D6" s="591"/>
      <c r="E6" s="681" t="s">
        <v>507</v>
      </c>
      <c r="F6" s="682"/>
      <c r="G6" s="683"/>
      <c r="H6" s="684" t="s">
        <v>508</v>
      </c>
      <c r="I6" s="400"/>
      <c r="J6" s="681" t="s">
        <v>245</v>
      </c>
      <c r="K6" s="682"/>
      <c r="L6" s="683"/>
      <c r="M6" s="401"/>
      <c r="N6" s="686" t="s">
        <v>244</v>
      </c>
      <c r="O6" s="577" t="s">
        <v>507</v>
      </c>
      <c r="P6" s="598"/>
      <c r="Q6" s="578"/>
      <c r="R6" s="688" t="s">
        <v>508</v>
      </c>
      <c r="S6" s="408"/>
      <c r="T6" s="577" t="s">
        <v>245</v>
      </c>
      <c r="U6" s="598"/>
      <c r="V6" s="578"/>
      <c r="W6" s="409"/>
      <c r="X6" s="690" t="s">
        <v>244</v>
      </c>
    </row>
    <row r="7" spans="1:26" ht="61.5" customHeight="1">
      <c r="A7" s="592"/>
      <c r="B7" s="593"/>
      <c r="C7" s="593"/>
      <c r="D7" s="594"/>
      <c r="E7" s="402" t="s">
        <v>509</v>
      </c>
      <c r="F7" s="402" t="s">
        <v>510</v>
      </c>
      <c r="G7" s="402" t="s">
        <v>511</v>
      </c>
      <c r="H7" s="685"/>
      <c r="I7" s="400" t="s">
        <v>244</v>
      </c>
      <c r="J7" s="403" t="s">
        <v>246</v>
      </c>
      <c r="K7" s="403" t="s">
        <v>512</v>
      </c>
      <c r="L7" s="403" t="s">
        <v>513</v>
      </c>
      <c r="M7" s="403" t="s">
        <v>247</v>
      </c>
      <c r="N7" s="687"/>
      <c r="O7" s="410" t="s">
        <v>509</v>
      </c>
      <c r="P7" s="410" t="s">
        <v>514</v>
      </c>
      <c r="Q7" s="410" t="s">
        <v>511</v>
      </c>
      <c r="R7" s="689"/>
      <c r="S7" s="408" t="s">
        <v>244</v>
      </c>
      <c r="T7" s="411" t="s">
        <v>246</v>
      </c>
      <c r="U7" s="411" t="s">
        <v>512</v>
      </c>
      <c r="V7" s="411" t="s">
        <v>513</v>
      </c>
      <c r="W7" s="411" t="s">
        <v>247</v>
      </c>
      <c r="X7" s="691"/>
    </row>
    <row r="8" spans="1:26" ht="32.25" customHeight="1">
      <c r="A8" s="681" t="s">
        <v>515</v>
      </c>
      <c r="B8" s="682"/>
      <c r="C8" s="682"/>
      <c r="D8" s="683"/>
      <c r="E8" s="414">
        <v>1026</v>
      </c>
      <c r="F8" s="414">
        <v>0</v>
      </c>
      <c r="G8" s="414">
        <v>0</v>
      </c>
      <c r="H8" s="414">
        <v>701</v>
      </c>
      <c r="I8" s="415">
        <f>SUM(E8:H8)</f>
        <v>1727</v>
      </c>
      <c r="J8" s="415">
        <v>1037</v>
      </c>
      <c r="K8" s="415">
        <v>690</v>
      </c>
      <c r="L8" s="415">
        <v>0</v>
      </c>
      <c r="M8" s="415">
        <v>0</v>
      </c>
      <c r="N8" s="415">
        <f>SUM(J8:M8)</f>
        <v>1727</v>
      </c>
      <c r="O8" s="414">
        <v>20</v>
      </c>
      <c r="P8" s="414">
        <v>0</v>
      </c>
      <c r="Q8" s="416">
        <v>0</v>
      </c>
      <c r="R8" s="416">
        <v>4</v>
      </c>
      <c r="S8" s="414">
        <f>SUM(O8:R8)</f>
        <v>24</v>
      </c>
      <c r="T8" s="414">
        <v>16</v>
      </c>
      <c r="U8" s="414">
        <v>4</v>
      </c>
      <c r="V8" s="414">
        <v>0</v>
      </c>
      <c r="W8" s="414">
        <v>0</v>
      </c>
      <c r="X8" s="414">
        <f>SUM(T8:W8)</f>
        <v>20</v>
      </c>
    </row>
    <row r="9" spans="1:26" ht="31.5" customHeight="1">
      <c r="A9" s="681" t="s">
        <v>516</v>
      </c>
      <c r="B9" s="682"/>
      <c r="C9" s="682"/>
      <c r="D9" s="683"/>
      <c r="E9" s="414">
        <v>137</v>
      </c>
      <c r="F9" s="415">
        <v>0</v>
      </c>
      <c r="G9" s="415">
        <v>0</v>
      </c>
      <c r="H9" s="415">
        <v>74</v>
      </c>
      <c r="I9" s="415">
        <f>SUM(E9:H9)</f>
        <v>211</v>
      </c>
      <c r="J9" s="415">
        <v>126</v>
      </c>
      <c r="K9" s="415">
        <v>85</v>
      </c>
      <c r="L9" s="415">
        <v>0</v>
      </c>
      <c r="M9" s="415">
        <v>0</v>
      </c>
      <c r="N9" s="415">
        <f>SUM(J9:M9)</f>
        <v>211</v>
      </c>
      <c r="O9" s="414">
        <v>6</v>
      </c>
      <c r="P9" s="414">
        <v>0</v>
      </c>
      <c r="Q9" s="416">
        <v>0</v>
      </c>
      <c r="R9" s="416">
        <v>0</v>
      </c>
      <c r="S9" s="414">
        <f>SUM(O9:R9)</f>
        <v>6</v>
      </c>
      <c r="T9" s="414">
        <v>4</v>
      </c>
      <c r="U9" s="414">
        <v>2</v>
      </c>
      <c r="V9" s="414">
        <v>0</v>
      </c>
      <c r="W9" s="414">
        <v>0</v>
      </c>
      <c r="X9" s="414">
        <f>SUM(T9:W9)</f>
        <v>6</v>
      </c>
    </row>
    <row r="10" spans="1:26" ht="31.5" customHeight="1">
      <c r="A10" s="681" t="s">
        <v>244</v>
      </c>
      <c r="B10" s="682"/>
      <c r="C10" s="682"/>
      <c r="D10" s="683"/>
      <c r="E10" s="415">
        <f>SUM(E8:E9)</f>
        <v>1163</v>
      </c>
      <c r="F10" s="415">
        <f>SUM(F8:F9)</f>
        <v>0</v>
      </c>
      <c r="G10" s="415">
        <f>SUM(G8:G9)</f>
        <v>0</v>
      </c>
      <c r="H10" s="415">
        <f>SUM(H8:H9)</f>
        <v>775</v>
      </c>
      <c r="I10" s="415">
        <f>SUM(E10:H10)</f>
        <v>1938</v>
      </c>
      <c r="J10" s="415">
        <f>SUM(J8:J9)</f>
        <v>1163</v>
      </c>
      <c r="K10" s="415">
        <f>SUM(K8:K9)</f>
        <v>775</v>
      </c>
      <c r="L10" s="415">
        <v>0</v>
      </c>
      <c r="M10" s="415">
        <v>0</v>
      </c>
      <c r="N10" s="415">
        <f>SUM(N8:N9)</f>
        <v>1938</v>
      </c>
      <c r="O10" s="414">
        <f>SUM(O8:O9)</f>
        <v>26</v>
      </c>
      <c r="P10" s="414">
        <v>0</v>
      </c>
      <c r="Q10" s="416">
        <v>0</v>
      </c>
      <c r="R10" s="416">
        <f>SUM(R8:R9)</f>
        <v>4</v>
      </c>
      <c r="S10" s="414">
        <f>SUM(O10:R10)</f>
        <v>30</v>
      </c>
      <c r="T10" s="414">
        <f>SUM(T8:T9)</f>
        <v>20</v>
      </c>
      <c r="U10" s="414">
        <f>SUM(U8:U9)</f>
        <v>6</v>
      </c>
      <c r="V10" s="414">
        <v>0</v>
      </c>
      <c r="W10" s="414">
        <v>0</v>
      </c>
      <c r="X10" s="414">
        <f>SUM(T10:W10)</f>
        <v>26</v>
      </c>
    </row>
    <row r="11" spans="1:26" ht="36" customHeight="1">
      <c r="A11" s="681" t="s">
        <v>517</v>
      </c>
      <c r="B11" s="682"/>
      <c r="C11" s="682"/>
      <c r="D11" s="683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12"/>
      <c r="P11" s="412"/>
      <c r="Q11" s="413"/>
      <c r="R11" s="413"/>
      <c r="S11" s="412"/>
      <c r="T11" s="412"/>
      <c r="U11" s="412"/>
      <c r="V11" s="412"/>
      <c r="W11" s="412"/>
      <c r="X11" s="412"/>
    </row>
    <row r="12" spans="1:26" ht="31.5" customHeight="1">
      <c r="A12" s="681" t="s">
        <v>518</v>
      </c>
      <c r="B12" s="682"/>
      <c r="C12" s="682"/>
      <c r="D12" s="683"/>
      <c r="E12" s="404"/>
      <c r="F12" s="404"/>
      <c r="G12" s="404"/>
      <c r="H12" s="404"/>
      <c r="I12" s="404"/>
      <c r="J12" s="404"/>
      <c r="K12" s="404"/>
      <c r="L12" s="404"/>
      <c r="M12" s="404"/>
      <c r="N12" s="404"/>
      <c r="O12" s="412"/>
      <c r="P12" s="412"/>
      <c r="Q12" s="413"/>
      <c r="R12" s="413"/>
      <c r="S12" s="412"/>
      <c r="T12" s="412"/>
      <c r="U12" s="412"/>
      <c r="V12" s="412"/>
      <c r="W12" s="412"/>
      <c r="X12" s="412"/>
      <c r="Y12" s="82"/>
      <c r="Z12" s="82"/>
    </row>
    <row r="13" spans="1:26">
      <c r="A13" s="44"/>
      <c r="B13" s="44"/>
      <c r="C13" s="44"/>
      <c r="D13" s="44"/>
      <c r="E13" s="45"/>
      <c r="F13" s="45"/>
      <c r="G13" s="45"/>
      <c r="H13" s="45"/>
      <c r="I13" s="45"/>
      <c r="J13" s="45"/>
      <c r="K13" s="45"/>
      <c r="L13" s="45"/>
      <c r="M13" s="205"/>
      <c r="N13" s="45"/>
      <c r="O13" s="45"/>
      <c r="P13" s="45"/>
      <c r="Q13" s="5"/>
      <c r="R13" s="5"/>
      <c r="S13" s="45"/>
      <c r="T13" s="45"/>
      <c r="U13" s="45"/>
      <c r="V13" s="45"/>
      <c r="W13" s="45"/>
      <c r="X13" s="45"/>
    </row>
    <row r="15" spans="1:26" ht="21.75">
      <c r="G15" s="105" t="s">
        <v>220</v>
      </c>
      <c r="H15" s="105"/>
      <c r="S15" s="105" t="s">
        <v>223</v>
      </c>
      <c r="T15" s="105"/>
      <c r="U15" s="105"/>
    </row>
    <row r="16" spans="1:26" ht="21.75">
      <c r="G16" s="105" t="s">
        <v>221</v>
      </c>
      <c r="H16" s="105"/>
      <c r="S16" s="105" t="s">
        <v>326</v>
      </c>
      <c r="T16" s="105"/>
      <c r="U16" s="105"/>
    </row>
    <row r="17" spans="1:24" ht="21.75">
      <c r="G17" s="105" t="s">
        <v>309</v>
      </c>
      <c r="H17" s="105"/>
      <c r="S17" t="s">
        <v>294</v>
      </c>
    </row>
    <row r="18" spans="1:24" ht="21.75">
      <c r="G18" s="105"/>
      <c r="H18" s="105"/>
    </row>
    <row r="20" spans="1:24" ht="19.5">
      <c r="A20" s="115"/>
      <c r="B20" s="115"/>
      <c r="C20" s="115"/>
      <c r="D20" s="115"/>
      <c r="E20" s="117"/>
      <c r="F20" s="118"/>
      <c r="G20" s="119"/>
      <c r="H20" s="120"/>
      <c r="I20" s="120"/>
      <c r="J20" s="120"/>
      <c r="K20" s="120"/>
      <c r="L20" s="118"/>
      <c r="M20" s="120"/>
      <c r="N20" s="120"/>
      <c r="O20" s="120"/>
      <c r="P20" s="118"/>
      <c r="Q20" s="5"/>
      <c r="R20" s="5"/>
      <c r="S20" s="45"/>
      <c r="T20" s="45"/>
      <c r="U20" s="45"/>
      <c r="V20" s="45"/>
      <c r="W20" s="45"/>
      <c r="X20" s="45"/>
    </row>
    <row r="21" spans="1:24" ht="19.5">
      <c r="A21" s="115"/>
      <c r="B21" s="115"/>
      <c r="C21" s="115"/>
      <c r="D21" s="115"/>
      <c r="E21" s="121"/>
      <c r="F21" s="122"/>
      <c r="G21" s="123"/>
      <c r="H21" s="123"/>
      <c r="I21" s="123"/>
      <c r="J21" s="123"/>
      <c r="K21" s="123"/>
      <c r="L21" s="123"/>
      <c r="M21" s="123"/>
      <c r="N21" s="123"/>
      <c r="O21" s="2"/>
      <c r="P21" s="123"/>
      <c r="Q21" s="5"/>
      <c r="R21" s="5"/>
      <c r="S21" s="45"/>
      <c r="T21" s="45"/>
      <c r="U21" s="119"/>
      <c r="V21" s="45"/>
      <c r="W21" s="45"/>
      <c r="X21" s="45"/>
    </row>
  </sheetData>
  <mergeCells count="19">
    <mergeCell ref="A12:D12"/>
    <mergeCell ref="A5:D7"/>
    <mergeCell ref="E5:N5"/>
    <mergeCell ref="O5:X5"/>
    <mergeCell ref="A8:D8"/>
    <mergeCell ref="A9:D9"/>
    <mergeCell ref="A10:D10"/>
    <mergeCell ref="A11:D11"/>
    <mergeCell ref="N6:N7"/>
    <mergeCell ref="O6:Q6"/>
    <mergeCell ref="R6:R7"/>
    <mergeCell ref="T6:V6"/>
    <mergeCell ref="X6:X7"/>
    <mergeCell ref="E1:J1"/>
    <mergeCell ref="D2:K2"/>
    <mergeCell ref="F3:J3"/>
    <mergeCell ref="E6:G6"/>
    <mergeCell ref="H6:H7"/>
    <mergeCell ref="J6:L6"/>
  </mergeCells>
  <pageMargins left="0.7" right="0.7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8"/>
  <sheetViews>
    <sheetView topLeftCell="C1" zoomScale="140" zoomScaleNormal="140" workbookViewId="0">
      <selection activeCell="S13" sqref="S13"/>
    </sheetView>
  </sheetViews>
  <sheetFormatPr defaultRowHeight="15"/>
  <cols>
    <col min="1" max="2" width="9.140625" hidden="1" customWidth="1"/>
    <col min="3" max="3" width="4.42578125" customWidth="1"/>
    <col min="4" max="4" width="6" customWidth="1"/>
    <col min="5" max="5" width="4.42578125" hidden="1" customWidth="1"/>
    <col min="6" max="6" width="8" customWidth="1"/>
    <col min="7" max="7" width="5" customWidth="1"/>
    <col min="8" max="8" width="7.42578125" customWidth="1"/>
    <col min="9" max="9" width="6.85546875" customWidth="1"/>
    <col min="10" max="10" width="5" customWidth="1"/>
    <col min="11" max="11" width="7.42578125" customWidth="1"/>
    <col min="12" max="12" width="5.85546875" customWidth="1"/>
    <col min="13" max="13" width="4.85546875" customWidth="1"/>
    <col min="14" max="14" width="6.7109375" customWidth="1"/>
    <col min="15" max="15" width="5.42578125" customWidth="1"/>
    <col min="16" max="16" width="6.42578125" customWidth="1"/>
    <col min="17" max="17" width="6.5703125" customWidth="1"/>
    <col min="18" max="18" width="6.42578125" customWidth="1"/>
    <col min="19" max="19" width="6.5703125" customWidth="1"/>
    <col min="20" max="20" width="7.7109375" customWidth="1"/>
    <col min="21" max="21" width="5.5703125" customWidth="1"/>
    <col min="22" max="22" width="6" customWidth="1"/>
    <col min="23" max="23" width="11" customWidth="1"/>
  </cols>
  <sheetData>
    <row r="1" spans="1:25" ht="23.25">
      <c r="A1" s="44"/>
      <c r="B1" s="44"/>
      <c r="C1" s="44"/>
      <c r="E1" s="76"/>
      <c r="F1" s="98"/>
      <c r="G1" s="91"/>
      <c r="H1" s="63"/>
      <c r="I1" s="3"/>
      <c r="J1" s="8"/>
      <c r="K1" s="499" t="s">
        <v>210</v>
      </c>
      <c r="L1" s="499"/>
      <c r="M1" s="499"/>
      <c r="N1" s="499"/>
      <c r="O1" s="499"/>
      <c r="P1" s="499"/>
      <c r="Q1" s="499"/>
      <c r="U1" s="3" t="s">
        <v>104</v>
      </c>
      <c r="V1" s="8"/>
      <c r="Y1" s="5"/>
    </row>
    <row r="2" spans="1:25" ht="23.25" customHeight="1">
      <c r="A2" s="44"/>
      <c r="B2" s="44"/>
      <c r="C2" s="44"/>
      <c r="D2" s="156" t="s">
        <v>332</v>
      </c>
      <c r="E2" s="156"/>
      <c r="F2" s="156"/>
      <c r="G2" s="156"/>
      <c r="H2" s="156"/>
      <c r="I2" s="156"/>
      <c r="J2" s="156"/>
      <c r="K2" s="156"/>
      <c r="L2" s="156"/>
      <c r="M2" s="156"/>
    </row>
    <row r="3" spans="1:25" ht="23.25" customHeight="1">
      <c r="A3" s="44"/>
      <c r="B3" s="44"/>
      <c r="C3" s="44"/>
      <c r="D3" s="251" t="s">
        <v>105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45"/>
      <c r="P3" s="5"/>
    </row>
    <row r="4" spans="1:25" ht="15" customHeight="1">
      <c r="A4" s="44"/>
      <c r="B4" s="44"/>
      <c r="C4" s="44"/>
      <c r="D4" s="692" t="s">
        <v>248</v>
      </c>
      <c r="E4" s="710"/>
      <c r="F4" s="710"/>
      <c r="G4" s="710"/>
      <c r="H4" s="710"/>
      <c r="I4" s="710"/>
      <c r="J4" s="710"/>
      <c r="K4" s="710"/>
      <c r="L4" s="710"/>
      <c r="M4" s="693"/>
      <c r="N4" s="692" t="s">
        <v>256</v>
      </c>
      <c r="O4" s="710"/>
      <c r="P4" s="710"/>
      <c r="Q4" s="710"/>
      <c r="R4" s="710"/>
      <c r="S4" s="710"/>
      <c r="T4" s="693"/>
      <c r="U4" s="692" t="s">
        <v>260</v>
      </c>
      <c r="V4" s="693"/>
      <c r="W4" s="696" t="s">
        <v>261</v>
      </c>
    </row>
    <row r="5" spans="1:25" ht="15" customHeight="1">
      <c r="A5" s="44"/>
      <c r="B5" s="44"/>
      <c r="C5" s="44"/>
      <c r="D5" s="694"/>
      <c r="E5" s="711"/>
      <c r="F5" s="711"/>
      <c r="G5" s="711"/>
      <c r="H5" s="711"/>
      <c r="I5" s="711"/>
      <c r="J5" s="711"/>
      <c r="K5" s="711"/>
      <c r="L5" s="711"/>
      <c r="M5" s="695"/>
      <c r="N5" s="694"/>
      <c r="O5" s="711"/>
      <c r="P5" s="711"/>
      <c r="Q5" s="711"/>
      <c r="R5" s="711"/>
      <c r="S5" s="711"/>
      <c r="T5" s="695"/>
      <c r="U5" s="694"/>
      <c r="V5" s="695"/>
      <c r="W5" s="697"/>
    </row>
    <row r="6" spans="1:25" ht="41.25" customHeight="1">
      <c r="A6" s="44"/>
      <c r="B6" s="44"/>
      <c r="C6" s="44"/>
      <c r="D6" s="715" t="s">
        <v>249</v>
      </c>
      <c r="E6" s="716"/>
      <c r="F6" s="716"/>
      <c r="G6" s="717"/>
      <c r="H6" s="712" t="s">
        <v>253</v>
      </c>
      <c r="I6" s="713"/>
      <c r="J6" s="714"/>
      <c r="K6" s="699" t="s">
        <v>255</v>
      </c>
      <c r="L6" s="700"/>
      <c r="M6" s="701"/>
      <c r="N6" s="699" t="s">
        <v>257</v>
      </c>
      <c r="O6" s="700"/>
      <c r="P6" s="701"/>
      <c r="Q6" s="702" t="s">
        <v>106</v>
      </c>
      <c r="R6" s="703"/>
      <c r="S6" s="704" t="s">
        <v>255</v>
      </c>
      <c r="T6" s="705"/>
      <c r="U6" s="704"/>
      <c r="V6" s="705"/>
      <c r="W6" s="698"/>
    </row>
    <row r="7" spans="1:25" ht="24.75" customHeight="1">
      <c r="A7" s="44"/>
      <c r="B7" s="44"/>
      <c r="C7" s="44"/>
      <c r="D7" s="233" t="s">
        <v>250</v>
      </c>
      <c r="E7" s="233"/>
      <c r="F7" s="125" t="s">
        <v>251</v>
      </c>
      <c r="G7" s="125" t="s">
        <v>252</v>
      </c>
      <c r="H7" s="126" t="s">
        <v>250</v>
      </c>
      <c r="I7" s="126" t="s">
        <v>251</v>
      </c>
      <c r="J7" s="126" t="s">
        <v>252</v>
      </c>
      <c r="K7" s="125" t="s">
        <v>254</v>
      </c>
      <c r="L7" s="126" t="s">
        <v>251</v>
      </c>
      <c r="M7" s="125" t="s">
        <v>252</v>
      </c>
      <c r="N7" s="125" t="s">
        <v>107</v>
      </c>
      <c r="O7" s="43" t="s">
        <v>258</v>
      </c>
      <c r="P7" s="127" t="s">
        <v>219</v>
      </c>
      <c r="Q7" s="128" t="s">
        <v>108</v>
      </c>
      <c r="R7" s="128" t="s">
        <v>259</v>
      </c>
      <c r="S7" s="128" t="s">
        <v>250</v>
      </c>
      <c r="T7" s="128" t="s">
        <v>251</v>
      </c>
      <c r="U7" s="128" t="s">
        <v>250</v>
      </c>
      <c r="V7" s="128" t="s">
        <v>251</v>
      </c>
      <c r="W7" s="128"/>
    </row>
    <row r="8" spans="1:25" ht="30" customHeight="1">
      <c r="A8" s="44"/>
      <c r="B8" s="44"/>
      <c r="C8" s="44"/>
      <c r="D8" s="231" t="s">
        <v>274</v>
      </c>
      <c r="E8" s="232"/>
      <c r="F8" s="144">
        <v>0</v>
      </c>
      <c r="G8" s="144">
        <v>0</v>
      </c>
      <c r="H8" s="233" t="s">
        <v>274</v>
      </c>
      <c r="I8" s="144">
        <v>0</v>
      </c>
      <c r="J8" s="144">
        <v>0</v>
      </c>
      <c r="K8" s="233" t="s">
        <v>274</v>
      </c>
      <c r="L8" s="144">
        <f>F8+I8</f>
        <v>0</v>
      </c>
      <c r="M8" s="144">
        <v>0</v>
      </c>
      <c r="N8" s="144">
        <v>0</v>
      </c>
      <c r="O8" s="234">
        <v>0</v>
      </c>
      <c r="P8" s="235">
        <v>0</v>
      </c>
      <c r="Q8" s="236">
        <v>0</v>
      </c>
      <c r="R8" s="236">
        <v>0</v>
      </c>
      <c r="S8" s="144">
        <v>0</v>
      </c>
      <c r="T8" s="236">
        <v>0</v>
      </c>
      <c r="U8" s="236">
        <v>0</v>
      </c>
      <c r="V8" s="236">
        <v>0</v>
      </c>
      <c r="W8" s="237"/>
    </row>
    <row r="9" spans="1:25" ht="21" customHeight="1">
      <c r="A9" s="84"/>
      <c r="B9" s="84"/>
      <c r="C9" s="84"/>
      <c r="D9" s="708">
        <v>0</v>
      </c>
      <c r="E9" s="709"/>
      <c r="F9" s="144">
        <v>0</v>
      </c>
      <c r="G9" s="144">
        <v>0</v>
      </c>
      <c r="H9" s="144">
        <v>63</v>
      </c>
      <c r="I9" s="144">
        <v>63</v>
      </c>
      <c r="J9" s="144">
        <v>63</v>
      </c>
      <c r="K9" s="144">
        <v>63</v>
      </c>
      <c r="L9" s="144">
        <v>63</v>
      </c>
      <c r="M9" s="144">
        <v>63</v>
      </c>
      <c r="N9" s="144">
        <v>63</v>
      </c>
      <c r="O9" s="144">
        <v>0</v>
      </c>
      <c r="P9" s="144">
        <v>0</v>
      </c>
      <c r="Q9" s="144">
        <v>63</v>
      </c>
      <c r="R9" s="144">
        <v>63</v>
      </c>
      <c r="S9" s="144">
        <v>63</v>
      </c>
      <c r="T9" s="144">
        <v>63</v>
      </c>
      <c r="U9" s="236">
        <v>0</v>
      </c>
      <c r="V9" s="236">
        <v>0</v>
      </c>
      <c r="W9" s="237"/>
    </row>
    <row r="10" spans="1:25">
      <c r="A10" s="44"/>
      <c r="B10" s="44"/>
      <c r="C10" s="44"/>
      <c r="D10" s="706"/>
      <c r="E10" s="707"/>
      <c r="F10" s="128"/>
      <c r="G10" s="128"/>
      <c r="H10" s="128"/>
      <c r="I10" s="128"/>
      <c r="J10" s="128"/>
      <c r="K10" s="128"/>
      <c r="L10" s="128"/>
      <c r="M10" s="128"/>
      <c r="N10" s="128"/>
      <c r="O10" s="43"/>
      <c r="P10" s="127"/>
      <c r="Q10" s="128"/>
      <c r="R10" s="128"/>
      <c r="S10" s="128"/>
      <c r="T10" s="128"/>
      <c r="U10" s="128"/>
      <c r="V10" s="128"/>
      <c r="W10" s="128"/>
    </row>
    <row r="11" spans="1:25">
      <c r="A11" s="116"/>
      <c r="B11" s="116"/>
      <c r="C11" s="116"/>
      <c r="D11" s="145"/>
      <c r="E11" s="145"/>
      <c r="F11" s="146"/>
      <c r="G11" s="146"/>
      <c r="H11" s="146"/>
      <c r="I11" s="146"/>
      <c r="J11" s="146"/>
      <c r="K11" s="146"/>
      <c r="L11" s="146"/>
      <c r="M11" s="146"/>
      <c r="N11" s="146"/>
      <c r="O11" s="147"/>
      <c r="P11" s="148"/>
      <c r="Q11" s="146"/>
      <c r="R11" s="146"/>
      <c r="S11" s="146"/>
      <c r="T11" s="146"/>
      <c r="U11" s="146"/>
      <c r="V11" s="146"/>
      <c r="W11" s="146"/>
    </row>
    <row r="12" spans="1:25">
      <c r="A12" s="116"/>
      <c r="B12" s="116"/>
      <c r="C12" s="116"/>
      <c r="D12" s="145"/>
      <c r="E12" s="145"/>
      <c r="F12" s="146"/>
      <c r="G12" s="146"/>
      <c r="H12" s="146"/>
      <c r="I12" s="146"/>
      <c r="J12" s="146"/>
      <c r="K12" s="146"/>
      <c r="L12" s="146"/>
      <c r="M12" s="146"/>
      <c r="N12" s="146"/>
      <c r="O12" s="147"/>
      <c r="P12" s="148"/>
      <c r="Q12" s="146"/>
      <c r="R12" s="146"/>
      <c r="S12" s="146"/>
      <c r="T12" s="146"/>
      <c r="U12" s="146"/>
      <c r="V12" s="146"/>
      <c r="W12" s="146"/>
    </row>
    <row r="13" spans="1:25"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</row>
    <row r="14" spans="1:25" ht="19.5">
      <c r="D14" s="100" t="s">
        <v>220</v>
      </c>
      <c r="E14" s="100"/>
      <c r="F14" s="130"/>
      <c r="G14" s="130"/>
      <c r="H14" s="130"/>
      <c r="I14" s="130"/>
      <c r="J14" s="130"/>
      <c r="K14" s="130"/>
      <c r="L14" s="100" t="s">
        <v>223</v>
      </c>
      <c r="M14" s="100"/>
      <c r="N14" s="129"/>
      <c r="O14" s="129"/>
      <c r="P14" s="129"/>
      <c r="Q14" s="129"/>
      <c r="R14" s="129"/>
      <c r="S14" s="129"/>
      <c r="T14" s="129"/>
      <c r="U14" s="129"/>
      <c r="V14" s="129"/>
      <c r="W14" s="129"/>
    </row>
    <row r="15" spans="1:25" ht="19.5">
      <c r="D15" s="100" t="s">
        <v>221</v>
      </c>
      <c r="E15" s="100"/>
      <c r="F15" s="130"/>
      <c r="G15" s="130"/>
      <c r="H15" s="130"/>
      <c r="I15" s="130"/>
      <c r="J15" s="130"/>
      <c r="K15" s="130"/>
      <c r="L15" s="100" t="s">
        <v>326</v>
      </c>
      <c r="M15" s="100"/>
      <c r="N15" s="100"/>
      <c r="O15" s="100"/>
      <c r="P15" s="129"/>
      <c r="Q15" s="129"/>
      <c r="R15" s="129"/>
      <c r="S15" s="129"/>
      <c r="T15" s="129"/>
      <c r="U15" s="129"/>
      <c r="V15" s="129"/>
      <c r="W15" s="129"/>
    </row>
    <row r="16" spans="1:25" ht="19.5">
      <c r="D16" s="100" t="s">
        <v>309</v>
      </c>
      <c r="E16" s="100"/>
      <c r="F16" s="130"/>
      <c r="G16" s="130"/>
      <c r="H16" s="130"/>
      <c r="I16" s="130"/>
      <c r="J16" s="130"/>
      <c r="L16" s="100" t="s">
        <v>224</v>
      </c>
      <c r="M16" s="100"/>
      <c r="N16" s="129"/>
      <c r="O16" s="129"/>
      <c r="P16" s="129"/>
      <c r="Q16" s="129"/>
      <c r="R16" s="129"/>
      <c r="S16" s="129"/>
      <c r="T16" s="129"/>
      <c r="U16" s="129"/>
      <c r="V16" s="129"/>
      <c r="W16" s="129"/>
    </row>
    <row r="17" spans="4:13" ht="18.75"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4:13" ht="18.75"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</sheetData>
  <mergeCells count="14">
    <mergeCell ref="D10:E10"/>
    <mergeCell ref="D9:E9"/>
    <mergeCell ref="K1:Q1"/>
    <mergeCell ref="D4:M5"/>
    <mergeCell ref="N4:T5"/>
    <mergeCell ref="K6:M6"/>
    <mergeCell ref="H6:J6"/>
    <mergeCell ref="D6:G6"/>
    <mergeCell ref="U4:V5"/>
    <mergeCell ref="W4:W6"/>
    <mergeCell ref="N6:P6"/>
    <mergeCell ref="Q6:R6"/>
    <mergeCell ref="S6:T6"/>
    <mergeCell ref="U6:V6"/>
  </mergeCells>
  <pageMargins left="0.7" right="0.7" top="0.75" bottom="0.75" header="0.3" footer="0.3"/>
  <pageSetup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7"/>
  <sheetViews>
    <sheetView topLeftCell="B1" zoomScale="120" zoomScaleNormal="120" workbookViewId="0">
      <selection activeCell="T13" sqref="T13"/>
    </sheetView>
  </sheetViews>
  <sheetFormatPr defaultRowHeight="15"/>
  <cols>
    <col min="1" max="1" width="9.140625" hidden="1" customWidth="1"/>
    <col min="3" max="3" width="5" customWidth="1"/>
    <col min="4" max="4" width="6.85546875" hidden="1" customWidth="1"/>
    <col min="5" max="5" width="5.85546875" hidden="1" customWidth="1"/>
    <col min="6" max="6" width="6.5703125" customWidth="1"/>
    <col min="7" max="7" width="6.140625" customWidth="1"/>
    <col min="8" max="8" width="5.42578125" customWidth="1"/>
    <col min="9" max="9" width="6.28515625" customWidth="1"/>
    <col min="10" max="10" width="6.42578125" customWidth="1"/>
    <col min="11" max="11" width="7.28515625" customWidth="1"/>
    <col min="12" max="12" width="6.28515625" customWidth="1"/>
    <col min="13" max="13" width="7.140625" customWidth="1"/>
    <col min="14" max="14" width="6.85546875" customWidth="1"/>
    <col min="15" max="15" width="6.7109375" customWidth="1"/>
    <col min="16" max="16" width="6.5703125" customWidth="1"/>
    <col min="17" max="17" width="7.42578125" customWidth="1"/>
    <col min="18" max="18" width="6.7109375" customWidth="1"/>
    <col min="19" max="19" width="6.5703125" customWidth="1"/>
    <col min="20" max="20" width="9" customWidth="1"/>
    <col min="21" max="21" width="7.28515625" customWidth="1"/>
  </cols>
  <sheetData>
    <row r="1" spans="1:22" ht="23.25">
      <c r="A1" s="1"/>
      <c r="J1" s="76"/>
      <c r="K1" s="40"/>
      <c r="L1" s="41"/>
      <c r="M1" s="91" t="s">
        <v>210</v>
      </c>
      <c r="N1" s="63"/>
      <c r="O1" s="3"/>
      <c r="P1" s="92"/>
      <c r="R1" s="2"/>
      <c r="S1" s="2"/>
      <c r="T1" s="3" t="s">
        <v>228</v>
      </c>
      <c r="U1" s="8"/>
      <c r="V1" s="2"/>
    </row>
    <row r="2" spans="1:22" ht="23.25" customHeight="1">
      <c r="A2" s="1"/>
      <c r="J2" s="719" t="s">
        <v>332</v>
      </c>
      <c r="K2" s="719"/>
      <c r="L2" s="719"/>
      <c r="M2" s="719"/>
      <c r="N2" s="719"/>
      <c r="O2" s="719"/>
      <c r="P2" s="719"/>
      <c r="Q2" s="719"/>
      <c r="R2" s="719"/>
      <c r="S2" s="719"/>
      <c r="T2" s="2"/>
      <c r="U2" s="2"/>
      <c r="V2" s="2"/>
    </row>
    <row r="3" spans="1:22" ht="19.5">
      <c r="A3" s="1"/>
      <c r="B3" s="42"/>
      <c r="C3" s="2"/>
      <c r="D3" s="2"/>
      <c r="E3" s="2"/>
      <c r="J3" s="42" t="s">
        <v>109</v>
      </c>
      <c r="K3" s="5"/>
      <c r="L3" s="5"/>
      <c r="M3" s="5"/>
      <c r="N3" s="5"/>
      <c r="O3" s="5"/>
      <c r="P3" s="5"/>
      <c r="Q3" s="5"/>
      <c r="R3" s="2"/>
      <c r="S3" s="2"/>
      <c r="T3" s="2"/>
      <c r="U3" s="2"/>
      <c r="V3" s="2"/>
    </row>
    <row r="4" spans="1:22" ht="19.5">
      <c r="A4" s="1"/>
      <c r="B4" s="2"/>
      <c r="C4" s="2"/>
      <c r="D4" s="2"/>
      <c r="E4" s="4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1"/>
      <c r="B5" s="732" t="s">
        <v>331</v>
      </c>
      <c r="C5" s="611"/>
      <c r="D5" s="611"/>
      <c r="E5" s="612"/>
      <c r="F5" s="736" t="s">
        <v>110</v>
      </c>
      <c r="G5" s="737"/>
      <c r="H5" s="737"/>
      <c r="I5" s="738"/>
      <c r="J5" s="720" t="s">
        <v>5</v>
      </c>
      <c r="K5" s="721"/>
      <c r="L5" s="726" t="s">
        <v>111</v>
      </c>
      <c r="M5" s="739"/>
      <c r="N5" s="739"/>
      <c r="O5" s="727"/>
      <c r="P5" s="720" t="s">
        <v>5</v>
      </c>
      <c r="Q5" s="721"/>
      <c r="R5" s="740" t="s">
        <v>112</v>
      </c>
      <c r="S5" s="740"/>
      <c r="T5" s="740"/>
      <c r="U5" s="740"/>
      <c r="V5" s="2"/>
    </row>
    <row r="6" spans="1:22">
      <c r="A6" s="1"/>
      <c r="B6" s="733"/>
      <c r="C6" s="734"/>
      <c r="D6" s="734"/>
      <c r="E6" s="735"/>
      <c r="F6" s="726" t="s">
        <v>3</v>
      </c>
      <c r="G6" s="727"/>
      <c r="H6" s="726" t="s">
        <v>113</v>
      </c>
      <c r="I6" s="727"/>
      <c r="J6" s="728" t="s">
        <v>50</v>
      </c>
      <c r="K6" s="728" t="s">
        <v>51</v>
      </c>
      <c r="L6" s="726" t="s">
        <v>3</v>
      </c>
      <c r="M6" s="727"/>
      <c r="N6" s="726" t="s">
        <v>113</v>
      </c>
      <c r="O6" s="727"/>
      <c r="P6" s="728" t="s">
        <v>50</v>
      </c>
      <c r="Q6" s="728" t="s">
        <v>51</v>
      </c>
      <c r="R6" s="730" t="s">
        <v>114</v>
      </c>
      <c r="S6" s="731"/>
      <c r="T6" s="730" t="s">
        <v>115</v>
      </c>
      <c r="U6" s="731"/>
      <c r="V6" s="2"/>
    </row>
    <row r="7" spans="1:22" ht="26.25">
      <c r="A7" s="1"/>
      <c r="B7" s="733"/>
      <c r="C7" s="734"/>
      <c r="D7" s="734"/>
      <c r="E7" s="735"/>
      <c r="F7" s="48" t="s">
        <v>50</v>
      </c>
      <c r="G7" s="48" t="s">
        <v>51</v>
      </c>
      <c r="H7" s="48" t="s">
        <v>50</v>
      </c>
      <c r="I7" s="48" t="s">
        <v>51</v>
      </c>
      <c r="J7" s="729"/>
      <c r="K7" s="729"/>
      <c r="L7" s="48" t="s">
        <v>50</v>
      </c>
      <c r="M7" s="48" t="s">
        <v>51</v>
      </c>
      <c r="N7" s="48" t="s">
        <v>50</v>
      </c>
      <c r="O7" s="48" t="s">
        <v>51</v>
      </c>
      <c r="P7" s="729"/>
      <c r="Q7" s="729"/>
      <c r="R7" s="48" t="s">
        <v>50</v>
      </c>
      <c r="S7" s="48" t="s">
        <v>51</v>
      </c>
      <c r="T7" s="48" t="s">
        <v>50</v>
      </c>
      <c r="U7" s="48" t="s">
        <v>51</v>
      </c>
      <c r="V7" s="2"/>
    </row>
    <row r="8" spans="1:22">
      <c r="A8" s="1"/>
      <c r="B8" s="613" t="s">
        <v>103</v>
      </c>
      <c r="C8" s="614"/>
      <c r="D8" s="614"/>
      <c r="E8" s="615"/>
      <c r="F8" s="103">
        <v>0</v>
      </c>
      <c r="G8" s="103">
        <v>0</v>
      </c>
      <c r="H8" s="103">
        <v>0</v>
      </c>
      <c r="I8" s="103">
        <v>0</v>
      </c>
      <c r="J8" s="104">
        <v>0</v>
      </c>
      <c r="K8" s="104">
        <v>0</v>
      </c>
      <c r="L8" s="103">
        <v>0</v>
      </c>
      <c r="M8" s="103">
        <v>0</v>
      </c>
      <c r="N8" s="103">
        <v>0</v>
      </c>
      <c r="O8" s="103">
        <v>0</v>
      </c>
      <c r="P8" s="104">
        <v>0</v>
      </c>
      <c r="Q8" s="104">
        <v>0</v>
      </c>
      <c r="R8" s="103">
        <v>0</v>
      </c>
      <c r="S8" s="103">
        <v>0</v>
      </c>
      <c r="T8" s="104">
        <v>280</v>
      </c>
      <c r="U8" s="104">
        <v>285</v>
      </c>
      <c r="V8" s="2"/>
    </row>
    <row r="9" spans="1:22">
      <c r="A9" s="1"/>
      <c r="B9" s="720" t="s">
        <v>55</v>
      </c>
      <c r="C9" s="721"/>
      <c r="D9" s="721"/>
      <c r="E9" s="722"/>
      <c r="F9" s="103">
        <v>0</v>
      </c>
      <c r="G9" s="103">
        <v>0</v>
      </c>
      <c r="H9" s="103">
        <v>0</v>
      </c>
      <c r="I9" s="103">
        <v>0</v>
      </c>
      <c r="J9" s="104">
        <v>0</v>
      </c>
      <c r="K9" s="104">
        <v>0</v>
      </c>
      <c r="L9" s="103">
        <v>0</v>
      </c>
      <c r="M9" s="103">
        <v>0</v>
      </c>
      <c r="N9" s="103">
        <v>0</v>
      </c>
      <c r="O9" s="103">
        <v>0</v>
      </c>
      <c r="P9" s="104">
        <v>0</v>
      </c>
      <c r="Q9" s="104">
        <v>0</v>
      </c>
      <c r="R9" s="103">
        <v>0</v>
      </c>
      <c r="S9" s="103">
        <v>0</v>
      </c>
      <c r="T9" s="104">
        <v>7</v>
      </c>
      <c r="U9" s="104">
        <v>10</v>
      </c>
      <c r="V9" s="2"/>
    </row>
    <row r="10" spans="1:22">
      <c r="A10" s="1"/>
      <c r="B10" s="723" t="s">
        <v>10</v>
      </c>
      <c r="C10" s="724"/>
      <c r="D10" s="724"/>
      <c r="E10" s="725"/>
      <c r="F10" s="103">
        <v>0</v>
      </c>
      <c r="G10" s="103">
        <v>0</v>
      </c>
      <c r="H10" s="103">
        <v>0</v>
      </c>
      <c r="I10" s="103">
        <v>0</v>
      </c>
      <c r="J10" s="104">
        <v>0</v>
      </c>
      <c r="K10" s="104">
        <v>0</v>
      </c>
      <c r="L10" s="103">
        <v>0</v>
      </c>
      <c r="M10" s="103">
        <v>0</v>
      </c>
      <c r="N10" s="103">
        <v>0</v>
      </c>
      <c r="O10" s="103">
        <v>0</v>
      </c>
      <c r="P10" s="104">
        <v>0</v>
      </c>
      <c r="Q10" s="104">
        <v>0</v>
      </c>
      <c r="R10" s="103">
        <v>0</v>
      </c>
      <c r="S10" s="103">
        <v>0</v>
      </c>
      <c r="T10" s="104">
        <f>SUM(T8:T9)</f>
        <v>287</v>
      </c>
      <c r="U10" s="104">
        <f>SUM(U8:U9)</f>
        <v>295</v>
      </c>
      <c r="V10" s="2"/>
    </row>
    <row r="12" spans="1:22">
      <c r="T12" s="82"/>
    </row>
    <row r="15" spans="1:22" ht="21.75">
      <c r="C15" s="105" t="s">
        <v>220</v>
      </c>
      <c r="D15" s="105"/>
      <c r="E15" s="105"/>
      <c r="F15" s="105"/>
      <c r="G15" s="105"/>
      <c r="R15" s="718" t="s">
        <v>223</v>
      </c>
      <c r="S15" s="718"/>
      <c r="T15" s="718"/>
    </row>
    <row r="16" spans="1:22" ht="21.75">
      <c r="C16" s="105" t="s">
        <v>221</v>
      </c>
      <c r="D16" s="105"/>
      <c r="E16" s="105"/>
      <c r="F16" s="105"/>
      <c r="G16" s="105"/>
      <c r="R16" s="239" t="s">
        <v>326</v>
      </c>
      <c r="S16" s="239"/>
      <c r="T16" s="239"/>
    </row>
    <row r="17" spans="3:20" ht="21.75">
      <c r="C17" s="105" t="s">
        <v>309</v>
      </c>
      <c r="D17" s="105"/>
      <c r="E17" s="105"/>
      <c r="F17" s="105"/>
      <c r="G17" s="105"/>
      <c r="R17" s="105" t="s">
        <v>224</v>
      </c>
      <c r="S17" s="105"/>
      <c r="T17" s="105"/>
    </row>
  </sheetData>
  <mergeCells count="21">
    <mergeCell ref="R5:U5"/>
    <mergeCell ref="F6:G6"/>
    <mergeCell ref="H6:I6"/>
    <mergeCell ref="J6:J7"/>
    <mergeCell ref="K6:K7"/>
    <mergeCell ref="R15:T15"/>
    <mergeCell ref="J2:S2"/>
    <mergeCell ref="B8:E8"/>
    <mergeCell ref="B9:E9"/>
    <mergeCell ref="B10:E10"/>
    <mergeCell ref="L6:M6"/>
    <mergeCell ref="N6:O6"/>
    <mergeCell ref="P6:P7"/>
    <mergeCell ref="Q6:Q7"/>
    <mergeCell ref="R6:S6"/>
    <mergeCell ref="T6:U6"/>
    <mergeCell ref="B5:E7"/>
    <mergeCell ref="F5:I5"/>
    <mergeCell ref="J5:K5"/>
    <mergeCell ref="L5:O5"/>
    <mergeCell ref="P5:Q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7"/>
  <sheetViews>
    <sheetView topLeftCell="B1" workbookViewId="0">
      <selection activeCell="Q8" sqref="Q8"/>
    </sheetView>
  </sheetViews>
  <sheetFormatPr defaultRowHeight="15"/>
  <cols>
    <col min="1" max="1" width="9.140625" hidden="1" customWidth="1"/>
    <col min="3" max="3" width="6.42578125" customWidth="1"/>
    <col min="4" max="4" width="0.42578125" hidden="1" customWidth="1"/>
    <col min="5" max="5" width="9.140625" hidden="1" customWidth="1"/>
    <col min="7" max="7" width="13.140625" customWidth="1"/>
    <col min="8" max="8" width="7.28515625" customWidth="1"/>
    <col min="9" max="9" width="4" customWidth="1"/>
    <col min="12" max="12" width="0.140625" customWidth="1"/>
    <col min="15" max="15" width="7.42578125" customWidth="1"/>
  </cols>
  <sheetData>
    <row r="1" spans="1:24" ht="26.25">
      <c r="A1" s="1"/>
      <c r="B1" s="175"/>
      <c r="C1" s="176"/>
      <c r="D1" s="176"/>
      <c r="E1" s="176"/>
      <c r="F1" s="176"/>
      <c r="G1" s="175"/>
      <c r="H1" s="175"/>
      <c r="I1" s="177"/>
      <c r="J1" s="177"/>
      <c r="K1" s="178" t="s">
        <v>210</v>
      </c>
      <c r="L1" s="177"/>
      <c r="M1" s="177"/>
      <c r="N1" s="179"/>
      <c r="O1" s="180"/>
      <c r="P1" s="175"/>
      <c r="Q1" s="181" t="s">
        <v>227</v>
      </c>
      <c r="R1" s="182"/>
      <c r="S1" s="2"/>
      <c r="T1" s="2"/>
      <c r="U1" s="2"/>
      <c r="V1" s="2"/>
      <c r="W1" s="2"/>
      <c r="X1" s="2"/>
    </row>
    <row r="2" spans="1:24" ht="26.25">
      <c r="A2" s="39"/>
      <c r="B2" s="175"/>
      <c r="C2" s="176"/>
      <c r="D2" s="176"/>
      <c r="E2" s="176"/>
      <c r="F2" s="176"/>
      <c r="G2" s="175"/>
      <c r="H2" s="741" t="s">
        <v>327</v>
      </c>
      <c r="I2" s="741"/>
      <c r="J2" s="741"/>
      <c r="K2" s="741"/>
      <c r="L2" s="741"/>
      <c r="M2" s="741"/>
      <c r="N2" s="741"/>
      <c r="O2" s="741"/>
      <c r="P2" s="182"/>
      <c r="Q2" s="180"/>
      <c r="R2" s="180"/>
      <c r="S2" s="2"/>
      <c r="T2" s="2"/>
      <c r="U2" s="2"/>
      <c r="V2" s="2"/>
      <c r="W2" s="2"/>
      <c r="X2" s="2"/>
    </row>
    <row r="3" spans="1:24" ht="23.25">
      <c r="A3" s="1"/>
      <c r="B3" s="180"/>
      <c r="C3" s="175"/>
      <c r="D3" s="177"/>
      <c r="E3" s="183"/>
      <c r="F3" s="184"/>
      <c r="G3" s="184"/>
      <c r="H3" s="184"/>
      <c r="I3" s="184"/>
      <c r="J3" s="184"/>
      <c r="K3" s="183" t="s">
        <v>116</v>
      </c>
      <c r="L3" s="184"/>
      <c r="M3" s="184"/>
      <c r="N3" s="182"/>
      <c r="O3" s="182"/>
      <c r="P3" s="182"/>
      <c r="Q3" s="180"/>
      <c r="R3" s="180"/>
      <c r="S3" s="2"/>
      <c r="T3" s="2"/>
      <c r="U3" s="2"/>
      <c r="V3" s="2"/>
      <c r="W3" s="2"/>
      <c r="X3" s="2"/>
    </row>
    <row r="4" spans="1:24" ht="22.5">
      <c r="A4" s="1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2"/>
      <c r="T4" s="2"/>
      <c r="U4" s="2"/>
      <c r="V4" s="2"/>
      <c r="W4" s="2"/>
      <c r="X4" s="2"/>
    </row>
    <row r="5" spans="1:24" ht="44.25" customHeight="1">
      <c r="A5" s="1"/>
      <c r="B5" s="742" t="s">
        <v>215</v>
      </c>
      <c r="C5" s="744"/>
      <c r="D5" s="744"/>
      <c r="E5" s="743"/>
      <c r="F5" s="185" t="s">
        <v>117</v>
      </c>
      <c r="G5" s="185" t="s">
        <v>118</v>
      </c>
      <c r="H5" s="742" t="s">
        <v>119</v>
      </c>
      <c r="I5" s="743"/>
      <c r="J5" s="185" t="s">
        <v>120</v>
      </c>
      <c r="K5" s="742" t="s">
        <v>121</v>
      </c>
      <c r="L5" s="743"/>
      <c r="M5" s="185" t="s">
        <v>122</v>
      </c>
      <c r="N5" s="185" t="s">
        <v>123</v>
      </c>
      <c r="O5" s="185" t="s">
        <v>124</v>
      </c>
      <c r="P5" s="185" t="s">
        <v>16</v>
      </c>
      <c r="Q5" s="185" t="s">
        <v>10</v>
      </c>
      <c r="R5" s="180"/>
      <c r="S5" s="2"/>
      <c r="T5" s="2"/>
      <c r="U5" s="2"/>
      <c r="V5" s="2"/>
      <c r="W5" s="2"/>
      <c r="X5" s="2"/>
    </row>
    <row r="6" spans="1:24" ht="21" customHeight="1">
      <c r="A6" s="1"/>
      <c r="B6" s="742" t="s">
        <v>103</v>
      </c>
      <c r="C6" s="744"/>
      <c r="D6" s="744"/>
      <c r="E6" s="743"/>
      <c r="F6" s="186">
        <v>25</v>
      </c>
      <c r="G6" s="186">
        <v>0</v>
      </c>
      <c r="H6" s="745">
        <v>35</v>
      </c>
      <c r="I6" s="747"/>
      <c r="J6" s="187">
        <v>0</v>
      </c>
      <c r="K6" s="188">
        <v>2</v>
      </c>
      <c r="L6" s="189"/>
      <c r="M6" s="187">
        <v>26</v>
      </c>
      <c r="N6" s="187">
        <v>3</v>
      </c>
      <c r="O6" s="187">
        <v>0</v>
      </c>
      <c r="P6" s="187">
        <v>48</v>
      </c>
      <c r="Q6" s="187">
        <v>141</v>
      </c>
      <c r="R6" s="180"/>
      <c r="S6" s="2"/>
      <c r="T6" s="2"/>
      <c r="U6" s="2"/>
      <c r="V6" s="2"/>
      <c r="W6" s="2"/>
      <c r="X6" s="2"/>
    </row>
    <row r="7" spans="1:24" ht="30" customHeight="1">
      <c r="A7" s="1"/>
      <c r="B7" s="742" t="s">
        <v>55</v>
      </c>
      <c r="C7" s="744"/>
      <c r="D7" s="744"/>
      <c r="E7" s="743"/>
      <c r="F7" s="190">
        <v>0</v>
      </c>
      <c r="G7" s="186">
        <v>0</v>
      </c>
      <c r="H7" s="191">
        <v>2</v>
      </c>
      <c r="I7" s="175"/>
      <c r="J7" s="187">
        <v>0</v>
      </c>
      <c r="K7" s="192">
        <v>0</v>
      </c>
      <c r="L7" s="189"/>
      <c r="M7" s="192">
        <v>0</v>
      </c>
      <c r="N7" s="187">
        <v>0</v>
      </c>
      <c r="O7" s="187">
        <v>0</v>
      </c>
      <c r="P7" s="192">
        <v>2</v>
      </c>
      <c r="Q7" s="187">
        <f>SUM(F7:P7)</f>
        <v>4</v>
      </c>
      <c r="R7" s="180"/>
      <c r="S7" s="2"/>
      <c r="T7" s="2"/>
      <c r="U7" s="2"/>
      <c r="V7" s="2"/>
      <c r="W7" s="2"/>
      <c r="X7" s="2"/>
    </row>
    <row r="8" spans="1:24" ht="23.25">
      <c r="A8" s="1"/>
      <c r="B8" s="742" t="s">
        <v>10</v>
      </c>
      <c r="C8" s="744"/>
      <c r="D8" s="744"/>
      <c r="E8" s="743"/>
      <c r="F8" s="193">
        <f>SUM(F6:F7)</f>
        <v>25</v>
      </c>
      <c r="G8" s="193">
        <f>G6+G7</f>
        <v>0</v>
      </c>
      <c r="H8" s="745">
        <f>H6+H7</f>
        <v>37</v>
      </c>
      <c r="I8" s="746"/>
      <c r="J8" s="187">
        <v>0</v>
      </c>
      <c r="K8" s="193">
        <f>K6+K7</f>
        <v>2</v>
      </c>
      <c r="L8" s="189"/>
      <c r="M8" s="187">
        <f>M6+M7</f>
        <v>26</v>
      </c>
      <c r="N8" s="187">
        <f>SUM(N6:N7)</f>
        <v>3</v>
      </c>
      <c r="O8" s="187">
        <v>0</v>
      </c>
      <c r="P8" s="193">
        <f>P6+P7</f>
        <v>50</v>
      </c>
      <c r="Q8" s="193">
        <f>SUM(Q6:Q7)</f>
        <v>145</v>
      </c>
      <c r="R8" s="180"/>
      <c r="S8" s="2"/>
      <c r="T8" s="2"/>
      <c r="U8" s="2"/>
      <c r="V8" s="2"/>
      <c r="W8" s="2"/>
      <c r="X8" s="2"/>
    </row>
    <row r="9" spans="1:24" ht="22.5">
      <c r="A9" s="1"/>
      <c r="B9" s="194"/>
      <c r="C9" s="182"/>
      <c r="D9" s="195"/>
      <c r="E9" s="195"/>
      <c r="F9" s="195"/>
      <c r="G9" s="195"/>
      <c r="H9" s="195"/>
      <c r="I9" s="195"/>
      <c r="J9" s="195"/>
      <c r="K9" s="195"/>
      <c r="L9" s="196"/>
      <c r="M9" s="195"/>
      <c r="N9" s="195"/>
      <c r="O9" s="180"/>
      <c r="P9" s="180"/>
      <c r="Q9" s="180"/>
      <c r="R9" s="180"/>
      <c r="S9" s="2"/>
      <c r="T9" s="2"/>
      <c r="U9" s="2"/>
      <c r="V9" s="2"/>
      <c r="W9" s="2"/>
      <c r="X9" s="2"/>
    </row>
    <row r="10" spans="1:24" ht="23.25"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</row>
    <row r="11" spans="1:24" ht="24.75">
      <c r="B11" s="175"/>
      <c r="C11" s="197" t="s">
        <v>220</v>
      </c>
      <c r="D11" s="197"/>
      <c r="E11" s="197" t="s">
        <v>220</v>
      </c>
      <c r="F11" s="197"/>
      <c r="G11" s="175"/>
      <c r="H11" s="175"/>
      <c r="I11" s="175"/>
      <c r="J11" s="175"/>
      <c r="K11" s="175"/>
      <c r="L11" s="175"/>
      <c r="M11" s="175"/>
      <c r="N11" s="175"/>
      <c r="O11" s="197" t="s">
        <v>223</v>
      </c>
      <c r="P11" s="197"/>
      <c r="Q11" s="175"/>
      <c r="R11" s="175"/>
    </row>
    <row r="12" spans="1:24" ht="24.75">
      <c r="B12" s="175"/>
      <c r="C12" s="197" t="s">
        <v>309</v>
      </c>
      <c r="D12" s="197"/>
      <c r="E12" s="197" t="s">
        <v>221</v>
      </c>
      <c r="F12" s="197"/>
      <c r="G12" s="175"/>
      <c r="H12" s="175"/>
      <c r="I12" s="175"/>
      <c r="J12" s="175"/>
      <c r="K12" s="175"/>
      <c r="L12" s="175"/>
      <c r="M12" s="175"/>
      <c r="N12" s="175"/>
      <c r="O12" s="197" t="s">
        <v>224</v>
      </c>
      <c r="P12" s="197"/>
      <c r="Q12" s="175"/>
      <c r="R12" s="175"/>
    </row>
    <row r="13" spans="1:24" ht="24.75">
      <c r="B13" s="175"/>
      <c r="C13" s="197" t="s">
        <v>310</v>
      </c>
      <c r="D13" s="197"/>
      <c r="E13" s="197" t="s">
        <v>222</v>
      </c>
      <c r="F13" s="197"/>
      <c r="G13" s="175"/>
      <c r="H13" s="175"/>
      <c r="I13" s="175"/>
      <c r="J13" s="175"/>
      <c r="K13" s="175"/>
      <c r="L13" s="175"/>
      <c r="M13" s="175"/>
      <c r="N13" s="175"/>
      <c r="O13" s="197" t="s">
        <v>326</v>
      </c>
      <c r="P13" s="197"/>
      <c r="Q13" s="175"/>
      <c r="R13" s="175"/>
    </row>
    <row r="14" spans="1:24" ht="23.25"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</row>
    <row r="15" spans="1:24" ht="23.25"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</row>
    <row r="16" spans="1:24" ht="23.25"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</row>
    <row r="17" spans="2:18" ht="23.25"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</row>
  </sheetData>
  <mergeCells count="9">
    <mergeCell ref="H2:O2"/>
    <mergeCell ref="K5:L5"/>
    <mergeCell ref="H5:I5"/>
    <mergeCell ref="B5:E5"/>
    <mergeCell ref="B8:E8"/>
    <mergeCell ref="H8:I8"/>
    <mergeCell ref="H6:I6"/>
    <mergeCell ref="B7:E7"/>
    <mergeCell ref="B6:E6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4"/>
  <sheetViews>
    <sheetView topLeftCell="B1" workbookViewId="0">
      <selection activeCell="N7" sqref="N7:O7"/>
    </sheetView>
  </sheetViews>
  <sheetFormatPr defaultRowHeight="15"/>
  <cols>
    <col min="1" max="1" width="9.140625" hidden="1" customWidth="1"/>
    <col min="3" max="3" width="9.5703125" customWidth="1"/>
    <col min="4" max="5" width="9.140625" hidden="1" customWidth="1"/>
    <col min="7" max="7" width="5.140625" customWidth="1"/>
    <col min="13" max="13" width="6" customWidth="1"/>
    <col min="14" max="14" width="12.28515625" customWidth="1"/>
    <col min="15" max="15" width="17.7109375" customWidth="1"/>
  </cols>
  <sheetData>
    <row r="1" spans="1:20" ht="21.75">
      <c r="A1" s="1"/>
      <c r="H1" s="89"/>
      <c r="I1" s="72" t="s">
        <v>210</v>
      </c>
      <c r="J1" s="87"/>
      <c r="K1" s="88"/>
      <c r="L1" s="7"/>
      <c r="M1" s="748" t="s">
        <v>337</v>
      </c>
      <c r="N1" s="748"/>
      <c r="O1" s="2"/>
      <c r="P1" s="3"/>
      <c r="Q1" s="8"/>
      <c r="R1" s="2"/>
      <c r="S1" s="2"/>
      <c r="T1" s="2"/>
    </row>
    <row r="2" spans="1:20" ht="23.25">
      <c r="A2" s="1"/>
      <c r="H2" s="499" t="s">
        <v>334</v>
      </c>
      <c r="I2" s="499"/>
      <c r="J2" s="499"/>
      <c r="K2" s="499"/>
      <c r="L2" s="499"/>
      <c r="N2" s="2"/>
      <c r="O2" s="2"/>
      <c r="P2" s="2"/>
      <c r="Q2" s="2"/>
      <c r="R2" s="2"/>
      <c r="S2" s="2"/>
      <c r="T2" s="2"/>
    </row>
    <row r="3" spans="1:20" ht="19.5">
      <c r="A3" s="1"/>
      <c r="B3" s="2"/>
      <c r="C3" s="2"/>
      <c r="D3" s="2"/>
      <c r="E3" s="42" t="s">
        <v>125</v>
      </c>
      <c r="F3" s="2"/>
      <c r="G3" s="81"/>
      <c r="H3" s="90" t="s">
        <v>125</v>
      </c>
      <c r="I3" s="89"/>
      <c r="J3" s="81"/>
      <c r="K3" s="89"/>
      <c r="L3" s="2"/>
      <c r="M3" s="2"/>
      <c r="N3" s="2"/>
      <c r="O3" s="2"/>
      <c r="P3" s="2"/>
      <c r="Q3" s="2"/>
      <c r="R3" s="2"/>
      <c r="S3" s="2"/>
      <c r="T3" s="2"/>
    </row>
    <row r="4" spans="1:20" ht="19.5">
      <c r="A4" s="1"/>
      <c r="B4" s="2"/>
      <c r="C4" s="2"/>
      <c r="D4" s="2"/>
      <c r="E4" s="4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60.75" customHeight="1">
      <c r="A5" s="1"/>
      <c r="B5" s="720" t="s">
        <v>216</v>
      </c>
      <c r="C5" s="721"/>
      <c r="D5" s="721"/>
      <c r="E5" s="722"/>
      <c r="F5" s="720" t="s">
        <v>126</v>
      </c>
      <c r="G5" s="722"/>
      <c r="H5" s="613" t="s">
        <v>127</v>
      </c>
      <c r="I5" s="615"/>
      <c r="J5" s="720" t="s">
        <v>128</v>
      </c>
      <c r="K5" s="722"/>
      <c r="L5" s="720" t="s">
        <v>129</v>
      </c>
      <c r="M5" s="722"/>
      <c r="N5" s="613" t="s">
        <v>7</v>
      </c>
      <c r="O5" s="615"/>
      <c r="P5" s="2"/>
      <c r="Q5" s="2"/>
      <c r="R5" s="2"/>
      <c r="S5" s="2"/>
      <c r="T5" s="2"/>
    </row>
    <row r="6" spans="1:20">
      <c r="A6" s="1"/>
      <c r="B6" s="751" t="s">
        <v>130</v>
      </c>
      <c r="C6" s="752"/>
      <c r="D6" s="752"/>
      <c r="E6" s="753"/>
      <c r="F6" s="756">
        <v>0</v>
      </c>
      <c r="G6" s="615"/>
      <c r="H6" s="754">
        <v>0</v>
      </c>
      <c r="I6" s="722"/>
      <c r="J6" s="754">
        <v>0</v>
      </c>
      <c r="K6" s="722"/>
      <c r="L6" s="749">
        <v>0</v>
      </c>
      <c r="M6" s="750"/>
      <c r="N6" s="749">
        <v>0</v>
      </c>
      <c r="O6" s="750"/>
      <c r="P6" s="2"/>
      <c r="Q6" s="2"/>
      <c r="R6" s="2"/>
      <c r="S6" s="2"/>
      <c r="T6" s="2"/>
    </row>
    <row r="7" spans="1:20" ht="19.5" customHeight="1">
      <c r="A7" s="1"/>
      <c r="B7" s="751" t="s">
        <v>55</v>
      </c>
      <c r="C7" s="752"/>
      <c r="D7" s="752"/>
      <c r="E7" s="753"/>
      <c r="F7" s="757">
        <v>1</v>
      </c>
      <c r="G7" s="758"/>
      <c r="H7" s="754">
        <v>1</v>
      </c>
      <c r="I7" s="722"/>
      <c r="J7" s="754">
        <v>1</v>
      </c>
      <c r="K7" s="722"/>
      <c r="L7" s="749">
        <v>0</v>
      </c>
      <c r="M7" s="750"/>
      <c r="N7" s="755" t="s">
        <v>333</v>
      </c>
      <c r="O7" s="625"/>
      <c r="P7" s="2"/>
      <c r="Q7" s="2"/>
      <c r="R7" s="2"/>
      <c r="S7" s="2"/>
      <c r="T7" s="2"/>
    </row>
    <row r="8" spans="1:20">
      <c r="A8" s="1"/>
      <c r="B8" s="751" t="s">
        <v>10</v>
      </c>
      <c r="C8" s="752"/>
      <c r="D8" s="752"/>
      <c r="E8" s="753"/>
      <c r="F8" s="756">
        <f>SUM(F6:F7)</f>
        <v>1</v>
      </c>
      <c r="G8" s="615"/>
      <c r="H8" s="754">
        <f>SUM(H6:H7)</f>
        <v>1</v>
      </c>
      <c r="I8" s="722"/>
      <c r="J8" s="754">
        <f>SUM(J6:J7)</f>
        <v>1</v>
      </c>
      <c r="K8" s="722"/>
      <c r="L8" s="749">
        <f>SUM(L6:L7)</f>
        <v>0</v>
      </c>
      <c r="M8" s="750"/>
      <c r="N8" s="749">
        <v>0</v>
      </c>
      <c r="O8" s="750"/>
      <c r="P8" s="2"/>
      <c r="Q8" s="2"/>
      <c r="R8" s="2"/>
      <c r="S8" s="2"/>
      <c r="T8" s="2"/>
    </row>
    <row r="9" spans="1:20">
      <c r="A9" s="1"/>
      <c r="B9" s="49"/>
      <c r="C9" s="49"/>
      <c r="D9" s="49"/>
      <c r="E9" s="49"/>
      <c r="F9" s="46"/>
      <c r="G9" s="46"/>
      <c r="H9" s="44"/>
      <c r="I9" s="44"/>
      <c r="J9" s="44"/>
      <c r="K9" s="44"/>
      <c r="L9" s="50"/>
      <c r="M9" s="50"/>
      <c r="N9" s="50"/>
      <c r="O9" s="50"/>
      <c r="P9" s="2"/>
      <c r="Q9" s="2"/>
      <c r="R9" s="2"/>
      <c r="S9" s="2"/>
      <c r="T9" s="2"/>
    </row>
    <row r="11" spans="1:20" ht="21.75">
      <c r="C11" s="105" t="s">
        <v>220</v>
      </c>
      <c r="D11" s="105"/>
      <c r="E11" s="105"/>
      <c r="F11" s="105"/>
      <c r="L11" s="105" t="s">
        <v>223</v>
      </c>
      <c r="M11" s="105"/>
    </row>
    <row r="12" spans="1:20" ht="21.75">
      <c r="C12" s="105" t="s">
        <v>221</v>
      </c>
      <c r="D12" s="105"/>
      <c r="E12" s="105"/>
      <c r="F12" s="105"/>
      <c r="L12" s="105" t="s">
        <v>224</v>
      </c>
      <c r="M12" s="105"/>
    </row>
    <row r="13" spans="1:20" ht="21.75">
      <c r="C13" s="105" t="s">
        <v>309</v>
      </c>
      <c r="D13" s="105"/>
      <c r="E13" s="105"/>
      <c r="F13" s="105"/>
      <c r="L13" s="105"/>
      <c r="M13" s="105"/>
    </row>
    <row r="14" spans="1:20" ht="21.75">
      <c r="C14" s="105"/>
      <c r="D14" s="105"/>
      <c r="E14" s="105"/>
      <c r="F14" s="105"/>
    </row>
  </sheetData>
  <mergeCells count="26">
    <mergeCell ref="L5:M5"/>
    <mergeCell ref="N5:O5"/>
    <mergeCell ref="B6:E6"/>
    <mergeCell ref="F6:G6"/>
    <mergeCell ref="H6:I6"/>
    <mergeCell ref="J6:K6"/>
    <mergeCell ref="L6:M6"/>
    <mergeCell ref="N6:O6"/>
    <mergeCell ref="B5:E5"/>
    <mergeCell ref="F5:G5"/>
    <mergeCell ref="M1:N1"/>
    <mergeCell ref="H2:L2"/>
    <mergeCell ref="N8:O8"/>
    <mergeCell ref="B7:E7"/>
    <mergeCell ref="H7:I7"/>
    <mergeCell ref="J7:K7"/>
    <mergeCell ref="L7:M7"/>
    <mergeCell ref="N7:O7"/>
    <mergeCell ref="B8:E8"/>
    <mergeCell ref="F8:G8"/>
    <mergeCell ref="H8:I8"/>
    <mergeCell ref="J8:K8"/>
    <mergeCell ref="L8:M8"/>
    <mergeCell ref="F7:G7"/>
    <mergeCell ref="H5:I5"/>
    <mergeCell ref="J5:K5"/>
  </mergeCells>
  <pageMargins left="0.7" right="0.7" top="0.75" bottom="0.75" header="0.3" footer="0.3"/>
  <pageSetup paperSize="9" scale="1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X21"/>
  <sheetViews>
    <sheetView topLeftCell="A7" zoomScale="130" zoomScaleNormal="130" workbookViewId="0">
      <selection activeCell="U14" sqref="U14"/>
    </sheetView>
  </sheetViews>
  <sheetFormatPr defaultRowHeight="15"/>
  <cols>
    <col min="1" max="1" width="5.85546875" customWidth="1"/>
    <col min="2" max="3" width="9.140625" hidden="1" customWidth="1"/>
    <col min="5" max="5" width="2.28515625" customWidth="1"/>
    <col min="6" max="6" width="6.28515625" customWidth="1"/>
    <col min="7" max="8" width="7" customWidth="1"/>
    <col min="9" max="9" width="8.140625" customWidth="1"/>
    <col min="10" max="10" width="6.7109375" customWidth="1"/>
    <col min="11" max="11" width="7.7109375" customWidth="1"/>
    <col min="12" max="13" width="6.7109375" customWidth="1"/>
    <col min="14" max="14" width="7.5703125" customWidth="1"/>
    <col min="15" max="15" width="7.28515625" customWidth="1"/>
    <col min="16" max="16" width="5.85546875" customWidth="1"/>
    <col min="17" max="17" width="7.140625" customWidth="1"/>
    <col min="18" max="18" width="6.5703125" customWidth="1"/>
    <col min="19" max="19" width="7.5703125" customWidth="1"/>
    <col min="20" max="20" width="8.140625" customWidth="1"/>
    <col min="21" max="21" width="8.42578125" customWidth="1"/>
  </cols>
  <sheetData>
    <row r="1" spans="1:24" ht="21.75">
      <c r="G1" s="1"/>
      <c r="J1" s="2"/>
      <c r="K1" s="2"/>
      <c r="L1" s="72" t="s">
        <v>210</v>
      </c>
      <c r="M1" s="2"/>
      <c r="N1" s="3"/>
      <c r="O1" s="8"/>
      <c r="R1" s="2"/>
      <c r="S1" s="3" t="s">
        <v>226</v>
      </c>
      <c r="T1" s="8"/>
      <c r="U1" s="2"/>
      <c r="V1" s="2"/>
      <c r="W1" s="2"/>
      <c r="X1" s="2"/>
    </row>
    <row r="2" spans="1:24" ht="23.25">
      <c r="G2" s="1"/>
      <c r="J2" s="499" t="s">
        <v>334</v>
      </c>
      <c r="K2" s="499"/>
      <c r="L2" s="499"/>
      <c r="M2" s="499"/>
      <c r="N2" s="499"/>
      <c r="O2" s="499"/>
      <c r="P2" s="499"/>
      <c r="Q2" s="499"/>
      <c r="R2" s="2"/>
      <c r="S2" s="2"/>
      <c r="T2" s="2"/>
      <c r="U2" s="2"/>
      <c r="V2" s="2"/>
      <c r="W2" s="2"/>
      <c r="X2" s="2"/>
    </row>
    <row r="3" spans="1:24" ht="19.5">
      <c r="A3" s="1"/>
      <c r="B3" s="2"/>
      <c r="C3" s="2"/>
      <c r="D3" s="2"/>
      <c r="H3" s="42" t="s">
        <v>225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761" t="s">
        <v>217</v>
      </c>
      <c r="B5" s="761"/>
      <c r="C5" s="761"/>
      <c r="D5" s="760" t="s">
        <v>131</v>
      </c>
      <c r="E5" s="760"/>
      <c r="F5" s="732" t="s">
        <v>132</v>
      </c>
      <c r="G5" s="612"/>
      <c r="H5" s="630" t="s">
        <v>133</v>
      </c>
      <c r="I5" s="631"/>
      <c r="J5" s="732" t="s">
        <v>134</v>
      </c>
      <c r="K5" s="612"/>
      <c r="L5" s="732" t="s">
        <v>135</v>
      </c>
      <c r="M5" s="612"/>
      <c r="N5" s="732" t="s">
        <v>136</v>
      </c>
      <c r="O5" s="612"/>
      <c r="P5" s="732" t="s">
        <v>86</v>
      </c>
      <c r="Q5" s="612"/>
      <c r="R5" s="732" t="s">
        <v>16</v>
      </c>
      <c r="S5" s="612"/>
      <c r="T5" s="732" t="s">
        <v>10</v>
      </c>
      <c r="U5" s="612"/>
      <c r="V5" s="2"/>
      <c r="W5" s="2"/>
      <c r="X5" s="2"/>
    </row>
    <row r="6" spans="1:24">
      <c r="A6" s="761"/>
      <c r="B6" s="761"/>
      <c r="C6" s="761"/>
      <c r="D6" s="760"/>
      <c r="E6" s="760"/>
      <c r="F6" s="723"/>
      <c r="G6" s="725"/>
      <c r="H6" s="632"/>
      <c r="I6" s="633"/>
      <c r="J6" s="723"/>
      <c r="K6" s="725"/>
      <c r="L6" s="723"/>
      <c r="M6" s="725"/>
      <c r="N6" s="723"/>
      <c r="O6" s="725"/>
      <c r="P6" s="723"/>
      <c r="Q6" s="725"/>
      <c r="R6" s="723"/>
      <c r="S6" s="725"/>
      <c r="T6" s="723"/>
      <c r="U6" s="725"/>
      <c r="V6" s="2"/>
      <c r="W6" s="2"/>
      <c r="X6" s="2"/>
    </row>
    <row r="7" spans="1:24" ht="44.25" customHeight="1">
      <c r="A7" s="761"/>
      <c r="B7" s="761"/>
      <c r="C7" s="761"/>
      <c r="D7" s="760"/>
      <c r="E7" s="760"/>
      <c r="F7" s="51" t="s">
        <v>137</v>
      </c>
      <c r="G7" s="51" t="s">
        <v>83</v>
      </c>
      <c r="H7" s="51" t="s">
        <v>137</v>
      </c>
      <c r="I7" s="51" t="s">
        <v>83</v>
      </c>
      <c r="J7" s="51" t="s">
        <v>137</v>
      </c>
      <c r="K7" s="51" t="s">
        <v>83</v>
      </c>
      <c r="L7" s="51" t="s">
        <v>137</v>
      </c>
      <c r="M7" s="51" t="s">
        <v>83</v>
      </c>
      <c r="N7" s="51" t="s">
        <v>137</v>
      </c>
      <c r="O7" s="51" t="s">
        <v>83</v>
      </c>
      <c r="P7" s="51" t="s">
        <v>137</v>
      </c>
      <c r="Q7" s="51" t="s">
        <v>83</v>
      </c>
      <c r="R7" s="51" t="s">
        <v>137</v>
      </c>
      <c r="S7" s="51" t="s">
        <v>83</v>
      </c>
      <c r="T7" s="51" t="s">
        <v>137</v>
      </c>
      <c r="U7" s="52" t="s">
        <v>83</v>
      </c>
      <c r="V7" s="2"/>
      <c r="W7" s="2"/>
      <c r="X7" s="2"/>
    </row>
    <row r="8" spans="1:24" ht="19.5">
      <c r="A8" s="760" t="s">
        <v>138</v>
      </c>
      <c r="B8" s="760"/>
      <c r="C8" s="760"/>
      <c r="D8" s="740" t="s">
        <v>139</v>
      </c>
      <c r="E8" s="740"/>
      <c r="F8" s="108">
        <v>2</v>
      </c>
      <c r="G8" s="108">
        <v>13</v>
      </c>
      <c r="H8" s="108">
        <v>170</v>
      </c>
      <c r="I8" s="108">
        <v>0</v>
      </c>
      <c r="J8" s="108">
        <v>4</v>
      </c>
      <c r="K8" s="108">
        <v>4</v>
      </c>
      <c r="L8" s="108">
        <v>2</v>
      </c>
      <c r="M8" s="108">
        <v>0</v>
      </c>
      <c r="N8" s="108">
        <v>13</v>
      </c>
      <c r="O8" s="108">
        <v>0</v>
      </c>
      <c r="P8" s="108">
        <v>0</v>
      </c>
      <c r="Q8" s="108">
        <v>0</v>
      </c>
      <c r="R8" s="108">
        <v>20</v>
      </c>
      <c r="S8" s="108">
        <v>87</v>
      </c>
      <c r="T8" s="108">
        <f>R8+P8+N8+L8+J8+H8+F8</f>
        <v>211</v>
      </c>
      <c r="U8" s="108">
        <f>G8+I8+K8+M8+O8+Q8+S8</f>
        <v>104</v>
      </c>
      <c r="V8" s="2"/>
      <c r="W8" s="2"/>
      <c r="X8" s="2"/>
    </row>
    <row r="9" spans="1:24" ht="19.5">
      <c r="A9" s="760"/>
      <c r="B9" s="760"/>
      <c r="C9" s="760"/>
      <c r="D9" s="740" t="s">
        <v>140</v>
      </c>
      <c r="E9" s="740"/>
      <c r="F9" s="108">
        <v>0</v>
      </c>
      <c r="G9" s="108">
        <v>86</v>
      </c>
      <c r="H9" s="108">
        <v>9</v>
      </c>
      <c r="I9" s="108">
        <v>89</v>
      </c>
      <c r="J9" s="108">
        <v>0</v>
      </c>
      <c r="K9" s="108">
        <v>3</v>
      </c>
      <c r="L9" s="108">
        <v>0</v>
      </c>
      <c r="M9" s="108">
        <v>108</v>
      </c>
      <c r="N9" s="108">
        <v>0</v>
      </c>
      <c r="O9" s="108">
        <v>0</v>
      </c>
      <c r="P9" s="108">
        <v>0</v>
      </c>
      <c r="Q9" s="108">
        <v>90</v>
      </c>
      <c r="R9" s="108">
        <v>4</v>
      </c>
      <c r="S9" s="108">
        <v>130</v>
      </c>
      <c r="T9" s="108">
        <f>R9+P9+N9+L9+J9+H9+F9</f>
        <v>13</v>
      </c>
      <c r="U9" s="108">
        <f>G9+I9+K9+M9+O9+Q9+S9</f>
        <v>506</v>
      </c>
      <c r="V9" s="2"/>
      <c r="W9" s="2"/>
      <c r="X9" s="2"/>
    </row>
    <row r="10" spans="1:24" ht="19.5">
      <c r="A10" s="760"/>
      <c r="B10" s="760"/>
      <c r="C10" s="760"/>
      <c r="D10" s="740" t="s">
        <v>141</v>
      </c>
      <c r="E10" s="740"/>
      <c r="F10" s="108">
        <v>0</v>
      </c>
      <c r="G10" s="108">
        <v>4</v>
      </c>
      <c r="H10" s="108">
        <v>0</v>
      </c>
      <c r="I10" s="108">
        <v>9</v>
      </c>
      <c r="J10" s="108">
        <v>0</v>
      </c>
      <c r="K10" s="108">
        <v>7</v>
      </c>
      <c r="L10" s="108">
        <v>0</v>
      </c>
      <c r="M10" s="108">
        <v>1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8</v>
      </c>
      <c r="T10" s="108">
        <f t="shared" ref="T10:T15" si="0">F10+H10+J10+L10+N10+P10+R10</f>
        <v>0</v>
      </c>
      <c r="U10" s="108">
        <f>G10+I10+K10+M10+O10+Q10+S10</f>
        <v>29</v>
      </c>
      <c r="V10" s="2"/>
      <c r="W10" s="2"/>
      <c r="X10" s="2"/>
    </row>
    <row r="11" spans="1:24" ht="23.25" customHeight="1">
      <c r="A11" s="760" t="s">
        <v>142</v>
      </c>
      <c r="B11" s="760"/>
      <c r="C11" s="760"/>
      <c r="D11" s="740" t="s">
        <v>139</v>
      </c>
      <c r="E11" s="740"/>
      <c r="F11" s="108">
        <v>0</v>
      </c>
      <c r="G11" s="108">
        <v>0</v>
      </c>
      <c r="H11" s="108">
        <v>10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108">
        <v>0</v>
      </c>
      <c r="O11" s="108">
        <v>0</v>
      </c>
      <c r="P11" s="108">
        <v>0</v>
      </c>
      <c r="Q11" s="108">
        <v>0</v>
      </c>
      <c r="R11" s="108">
        <v>4</v>
      </c>
      <c r="S11" s="108">
        <v>5</v>
      </c>
      <c r="T11" s="108">
        <f>R11+P11+N11+L11+J11+H11+F11</f>
        <v>14</v>
      </c>
      <c r="U11" s="108">
        <f>G11+I11+K11+M11+O11+Q11+S11</f>
        <v>5</v>
      </c>
      <c r="V11" s="2"/>
      <c r="W11" s="2"/>
      <c r="X11" s="2"/>
    </row>
    <row r="12" spans="1:24" ht="19.5">
      <c r="A12" s="760"/>
      <c r="B12" s="760"/>
      <c r="C12" s="760"/>
      <c r="D12" s="740" t="s">
        <v>140</v>
      </c>
      <c r="E12" s="740"/>
      <c r="F12" s="108">
        <v>0</v>
      </c>
      <c r="G12" s="108">
        <v>3</v>
      </c>
      <c r="H12" s="108">
        <v>5</v>
      </c>
      <c r="I12" s="108">
        <v>8</v>
      </c>
      <c r="J12" s="108">
        <v>0</v>
      </c>
      <c r="K12" s="108">
        <v>2</v>
      </c>
      <c r="L12" s="108">
        <v>0</v>
      </c>
      <c r="M12" s="108">
        <v>6</v>
      </c>
      <c r="N12" s="108">
        <v>0</v>
      </c>
      <c r="O12" s="108">
        <v>0</v>
      </c>
      <c r="P12" s="108">
        <v>0</v>
      </c>
      <c r="Q12" s="108">
        <v>3</v>
      </c>
      <c r="R12" s="108">
        <v>0</v>
      </c>
      <c r="S12" s="108">
        <v>23</v>
      </c>
      <c r="T12" s="108">
        <v>2</v>
      </c>
      <c r="U12" s="108">
        <f>S12+Q12+O12+M12+K12+I12+G12</f>
        <v>45</v>
      </c>
      <c r="V12" s="2"/>
      <c r="W12" s="2"/>
      <c r="X12" s="2"/>
    </row>
    <row r="13" spans="1:24" ht="22.5" customHeight="1">
      <c r="A13" s="760"/>
      <c r="B13" s="760"/>
      <c r="C13" s="760"/>
      <c r="D13" s="740" t="s">
        <v>141</v>
      </c>
      <c r="E13" s="740"/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f t="shared" si="0"/>
        <v>0</v>
      </c>
      <c r="U13" s="108">
        <f t="shared" ref="U13:U15" si="1">G13+I13+K13+M13+O13+Q13+S13</f>
        <v>0</v>
      </c>
      <c r="V13" s="2"/>
      <c r="W13" s="2"/>
      <c r="X13" s="2"/>
    </row>
    <row r="14" spans="1:24" ht="19.5">
      <c r="A14" s="759" t="s">
        <v>10</v>
      </c>
      <c r="B14" s="759"/>
      <c r="C14" s="759"/>
      <c r="D14" s="740" t="s">
        <v>139</v>
      </c>
      <c r="E14" s="740"/>
      <c r="F14" s="108">
        <f t="shared" ref="F14:S14" si="2">F8+F11</f>
        <v>2</v>
      </c>
      <c r="G14" s="108">
        <v>0</v>
      </c>
      <c r="H14" s="108">
        <f t="shared" si="2"/>
        <v>180</v>
      </c>
      <c r="I14" s="108">
        <v>0</v>
      </c>
      <c r="J14" s="108">
        <f t="shared" si="2"/>
        <v>4</v>
      </c>
      <c r="K14" s="108">
        <f t="shared" si="2"/>
        <v>4</v>
      </c>
      <c r="L14" s="108">
        <f t="shared" si="2"/>
        <v>2</v>
      </c>
      <c r="M14" s="108">
        <f t="shared" si="2"/>
        <v>0</v>
      </c>
      <c r="N14" s="108">
        <f t="shared" si="2"/>
        <v>13</v>
      </c>
      <c r="O14" s="108">
        <f t="shared" si="2"/>
        <v>0</v>
      </c>
      <c r="P14" s="108">
        <f t="shared" si="2"/>
        <v>0</v>
      </c>
      <c r="Q14" s="108">
        <f t="shared" si="2"/>
        <v>0</v>
      </c>
      <c r="R14" s="108">
        <f t="shared" si="2"/>
        <v>24</v>
      </c>
      <c r="S14" s="108">
        <f t="shared" si="2"/>
        <v>92</v>
      </c>
      <c r="T14" s="108">
        <f>R14+P14+N14+L14+J14+H14+F14</f>
        <v>225</v>
      </c>
      <c r="U14" s="108">
        <f>S14+Q14+O14+M14+K14+I14+G14</f>
        <v>96</v>
      </c>
      <c r="V14" s="2"/>
      <c r="W14" s="2"/>
      <c r="X14" s="2"/>
    </row>
    <row r="15" spans="1:24" ht="19.5">
      <c r="A15" s="759"/>
      <c r="B15" s="759"/>
      <c r="C15" s="759"/>
      <c r="D15" s="740" t="s">
        <v>140</v>
      </c>
      <c r="E15" s="740"/>
      <c r="F15" s="108">
        <f t="shared" ref="F15:S15" si="3">F9+F12</f>
        <v>0</v>
      </c>
      <c r="G15" s="108">
        <f t="shared" si="3"/>
        <v>89</v>
      </c>
      <c r="H15" s="108">
        <f t="shared" si="3"/>
        <v>14</v>
      </c>
      <c r="I15" s="108">
        <f t="shared" si="3"/>
        <v>97</v>
      </c>
      <c r="J15" s="108">
        <f t="shared" si="3"/>
        <v>0</v>
      </c>
      <c r="K15" s="108">
        <f t="shared" si="3"/>
        <v>5</v>
      </c>
      <c r="L15" s="108">
        <f t="shared" si="3"/>
        <v>0</v>
      </c>
      <c r="M15" s="108">
        <f t="shared" si="3"/>
        <v>114</v>
      </c>
      <c r="N15" s="108">
        <f t="shared" si="3"/>
        <v>0</v>
      </c>
      <c r="O15" s="108">
        <f t="shared" si="3"/>
        <v>0</v>
      </c>
      <c r="P15" s="108">
        <f t="shared" si="3"/>
        <v>0</v>
      </c>
      <c r="Q15" s="108">
        <f t="shared" si="3"/>
        <v>93</v>
      </c>
      <c r="R15" s="108">
        <f t="shared" si="3"/>
        <v>4</v>
      </c>
      <c r="S15" s="108">
        <f t="shared" si="3"/>
        <v>153</v>
      </c>
      <c r="T15" s="108">
        <f t="shared" si="0"/>
        <v>18</v>
      </c>
      <c r="U15" s="108">
        <f t="shared" si="1"/>
        <v>551</v>
      </c>
      <c r="V15" s="2"/>
      <c r="W15" s="2"/>
      <c r="X15" s="2"/>
    </row>
    <row r="16" spans="1:24" ht="19.5">
      <c r="A16" s="759"/>
      <c r="B16" s="759"/>
      <c r="C16" s="759"/>
      <c r="D16" s="740" t="s">
        <v>141</v>
      </c>
      <c r="E16" s="740"/>
      <c r="F16" s="108">
        <f t="shared" ref="F16:U16" si="4">F10+F13</f>
        <v>0</v>
      </c>
      <c r="G16" s="108">
        <f t="shared" si="4"/>
        <v>4</v>
      </c>
      <c r="H16" s="108">
        <f t="shared" si="4"/>
        <v>0</v>
      </c>
      <c r="I16" s="108">
        <f t="shared" si="4"/>
        <v>9</v>
      </c>
      <c r="J16" s="108">
        <f t="shared" si="4"/>
        <v>0</v>
      </c>
      <c r="K16" s="108">
        <f t="shared" si="4"/>
        <v>7</v>
      </c>
      <c r="L16" s="108">
        <f t="shared" si="4"/>
        <v>0</v>
      </c>
      <c r="M16" s="108">
        <f t="shared" si="4"/>
        <v>1</v>
      </c>
      <c r="N16" s="108">
        <f t="shared" si="4"/>
        <v>0</v>
      </c>
      <c r="O16" s="108">
        <f t="shared" si="4"/>
        <v>0</v>
      </c>
      <c r="P16" s="108">
        <f t="shared" si="4"/>
        <v>0</v>
      </c>
      <c r="Q16" s="108">
        <f t="shared" si="4"/>
        <v>0</v>
      </c>
      <c r="R16" s="108">
        <f t="shared" si="4"/>
        <v>0</v>
      </c>
      <c r="S16" s="108">
        <f t="shared" si="4"/>
        <v>8</v>
      </c>
      <c r="T16" s="108">
        <f t="shared" si="4"/>
        <v>0</v>
      </c>
      <c r="U16" s="108">
        <f t="shared" si="4"/>
        <v>29</v>
      </c>
      <c r="V16" s="2"/>
      <c r="W16" s="2"/>
      <c r="X16" s="2"/>
    </row>
    <row r="19" spans="4:18" ht="21.75">
      <c r="D19" s="105" t="s">
        <v>220</v>
      </c>
      <c r="E19" s="105"/>
      <c r="P19" s="105" t="s">
        <v>223</v>
      </c>
      <c r="Q19" s="105"/>
      <c r="R19" s="105"/>
    </row>
    <row r="20" spans="4:18" ht="21.75">
      <c r="D20" s="105" t="s">
        <v>221</v>
      </c>
      <c r="E20" s="105"/>
      <c r="P20" s="105" t="s">
        <v>224</v>
      </c>
      <c r="Q20" s="105"/>
      <c r="R20" s="105"/>
    </row>
    <row r="21" spans="4:18" ht="21.75">
      <c r="D21" s="105" t="s">
        <v>309</v>
      </c>
      <c r="E21" s="105"/>
      <c r="P21" s="105" t="s">
        <v>326</v>
      </c>
      <c r="Q21" s="105"/>
      <c r="R21" s="105"/>
    </row>
  </sheetData>
  <mergeCells count="23">
    <mergeCell ref="R5:S6"/>
    <mergeCell ref="T5:U6"/>
    <mergeCell ref="A8:C10"/>
    <mergeCell ref="D8:E8"/>
    <mergeCell ref="D9:E9"/>
    <mergeCell ref="D10:E10"/>
    <mergeCell ref="A5:C7"/>
    <mergeCell ref="D5:E7"/>
    <mergeCell ref="F5:G6"/>
    <mergeCell ref="H5:I6"/>
    <mergeCell ref="J5:K6"/>
    <mergeCell ref="L5:M6"/>
    <mergeCell ref="P5:Q6"/>
    <mergeCell ref="J2:Q2"/>
    <mergeCell ref="A14:C16"/>
    <mergeCell ref="D14:E14"/>
    <mergeCell ref="D15:E15"/>
    <mergeCell ref="D16:E16"/>
    <mergeCell ref="N5:O6"/>
    <mergeCell ref="A11:C13"/>
    <mergeCell ref="D11:E11"/>
    <mergeCell ref="D12:E12"/>
    <mergeCell ref="D13:E13"/>
  </mergeCells>
  <pageMargins left="0.7" right="0.7" top="0.75" bottom="0.75" header="0.3" footer="0.3"/>
  <pageSetup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U16"/>
  <sheetViews>
    <sheetView workbookViewId="0">
      <selection activeCell="N13" sqref="N13:P15"/>
    </sheetView>
  </sheetViews>
  <sheetFormatPr defaultRowHeight="15"/>
  <cols>
    <col min="1" max="2" width="4.5703125" customWidth="1"/>
    <col min="3" max="3" width="5.85546875" customWidth="1"/>
    <col min="7" max="7" width="15.5703125" bestFit="1" customWidth="1"/>
    <col min="9" max="9" width="4.7109375" customWidth="1"/>
    <col min="10" max="10" width="13.7109375" bestFit="1" customWidth="1"/>
    <col min="11" max="11" width="5.42578125" customWidth="1"/>
    <col min="12" max="12" width="13.7109375" bestFit="1" customWidth="1"/>
    <col min="13" max="13" width="6.140625" customWidth="1"/>
    <col min="14" max="14" width="12.85546875" customWidth="1"/>
    <col min="15" max="15" width="3.85546875" hidden="1" customWidth="1"/>
    <col min="16" max="16" width="15.140625" customWidth="1"/>
    <col min="17" max="17" width="7.28515625" customWidth="1"/>
    <col min="19" max="19" width="7" customWidth="1"/>
  </cols>
  <sheetData>
    <row r="2" spans="1:21" ht="23.25" customHeight="1">
      <c r="A2" s="770" t="s">
        <v>342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8"/>
      <c r="M2" s="8"/>
      <c r="N2" s="2"/>
      <c r="O2" s="3" t="s">
        <v>143</v>
      </c>
      <c r="P2" s="8"/>
      <c r="Q2" s="2"/>
      <c r="R2" s="2"/>
      <c r="S2" s="2"/>
      <c r="T2" s="2"/>
      <c r="U2" s="2"/>
    </row>
    <row r="3" spans="1:21" ht="18" customHeight="1">
      <c r="A3" s="53"/>
      <c r="B3" s="771" t="s">
        <v>343</v>
      </c>
      <c r="C3" s="771"/>
      <c r="D3" s="771"/>
      <c r="E3" s="771"/>
      <c r="F3" s="771"/>
      <c r="G3" s="771"/>
      <c r="H3" s="771"/>
      <c r="I3" s="771"/>
      <c r="J3" s="771"/>
      <c r="K3" s="772" t="s">
        <v>306</v>
      </c>
      <c r="L3" s="772"/>
      <c r="M3" s="772"/>
      <c r="N3" s="772"/>
      <c r="O3" s="45"/>
      <c r="P3" s="45"/>
      <c r="Q3" s="2"/>
      <c r="R3" s="2"/>
      <c r="S3" s="2"/>
      <c r="T3" s="2"/>
      <c r="U3" s="2"/>
    </row>
    <row r="4" spans="1:21" ht="15" customHeight="1">
      <c r="A4" s="2"/>
      <c r="B4" s="2"/>
      <c r="C4" s="773" t="s">
        <v>144</v>
      </c>
      <c r="D4" s="773"/>
      <c r="E4" s="773"/>
      <c r="F4" s="773"/>
      <c r="G4" s="773"/>
      <c r="H4" s="773"/>
      <c r="I4" s="773"/>
      <c r="J4" s="773"/>
      <c r="K4" s="773"/>
      <c r="L4" s="773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>
      <c r="A5" s="53"/>
      <c r="B5" s="5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2"/>
      <c r="R5" s="2"/>
      <c r="S5" s="2"/>
      <c r="T5" s="2"/>
      <c r="U5" s="2"/>
    </row>
    <row r="6" spans="1:21" ht="33" customHeight="1">
      <c r="A6" s="767" t="s">
        <v>145</v>
      </c>
      <c r="B6" s="768"/>
      <c r="C6" s="769"/>
      <c r="D6" s="767" t="s">
        <v>146</v>
      </c>
      <c r="E6" s="768"/>
      <c r="F6" s="768"/>
      <c r="G6" s="768"/>
      <c r="H6" s="768"/>
      <c r="I6" s="769"/>
      <c r="J6" s="767" t="s">
        <v>147</v>
      </c>
      <c r="K6" s="768"/>
      <c r="L6" s="768"/>
      <c r="M6" s="768"/>
      <c r="N6" s="768"/>
      <c r="O6" s="769"/>
      <c r="P6" s="767" t="s">
        <v>148</v>
      </c>
      <c r="Q6" s="768"/>
      <c r="R6" s="768"/>
      <c r="S6" s="768"/>
      <c r="T6" s="768"/>
      <c r="U6" s="769"/>
    </row>
    <row r="7" spans="1:21" ht="45" customHeight="1">
      <c r="A7" s="774"/>
      <c r="B7" s="775"/>
      <c r="C7" s="776"/>
      <c r="D7" s="766" t="s">
        <v>149</v>
      </c>
      <c r="E7" s="763"/>
      <c r="F7" s="762" t="s">
        <v>150</v>
      </c>
      <c r="G7" s="763"/>
      <c r="H7" s="777" t="s">
        <v>151</v>
      </c>
      <c r="I7" s="765"/>
      <c r="J7" s="766" t="s">
        <v>149</v>
      </c>
      <c r="K7" s="763"/>
      <c r="L7" s="762" t="s">
        <v>150</v>
      </c>
      <c r="M7" s="763"/>
      <c r="N7" s="764" t="s">
        <v>152</v>
      </c>
      <c r="O7" s="765"/>
      <c r="P7" s="766" t="s">
        <v>149</v>
      </c>
      <c r="Q7" s="763"/>
      <c r="R7" s="762" t="s">
        <v>150</v>
      </c>
      <c r="S7" s="763"/>
      <c r="T7" s="764" t="s">
        <v>152</v>
      </c>
      <c r="U7" s="765"/>
    </row>
    <row r="8" spans="1:21" ht="36.75" customHeight="1">
      <c r="A8" s="159"/>
      <c r="B8" s="160"/>
      <c r="C8" s="161"/>
      <c r="D8" s="780" t="s">
        <v>344</v>
      </c>
      <c r="E8" s="781"/>
      <c r="F8" s="778" t="s">
        <v>345</v>
      </c>
      <c r="G8" s="779"/>
      <c r="H8" s="782"/>
      <c r="I8" s="783"/>
      <c r="J8" s="780" t="s">
        <v>346</v>
      </c>
      <c r="K8" s="779"/>
      <c r="L8" s="778" t="s">
        <v>347</v>
      </c>
      <c r="M8" s="779"/>
      <c r="N8" s="782" t="s">
        <v>307</v>
      </c>
      <c r="O8" s="783"/>
      <c r="P8" s="780" t="s">
        <v>346</v>
      </c>
      <c r="Q8" s="779"/>
      <c r="R8" s="778" t="s">
        <v>347</v>
      </c>
      <c r="S8" s="779"/>
      <c r="T8" s="764"/>
      <c r="U8" s="765"/>
    </row>
    <row r="9" spans="1:21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</row>
    <row r="10" spans="1:21" ht="23.25">
      <c r="A10" s="76"/>
      <c r="B10" s="76"/>
      <c r="C10" s="76"/>
      <c r="D10" s="76"/>
      <c r="E10" s="265"/>
      <c r="F10" s="76"/>
      <c r="G10" s="266"/>
      <c r="H10" s="267"/>
      <c r="I10" s="267"/>
      <c r="J10" s="266"/>
      <c r="K10" s="267"/>
      <c r="L10" s="266"/>
      <c r="M10" s="267"/>
      <c r="N10" s="267"/>
      <c r="O10" s="267"/>
      <c r="P10" s="266"/>
      <c r="Q10" s="76"/>
      <c r="R10" s="265"/>
      <c r="S10" s="76"/>
      <c r="T10" s="76"/>
      <c r="U10" s="76"/>
    </row>
    <row r="11" spans="1:2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 ht="23.25">
      <c r="A13" s="76"/>
      <c r="B13" s="76"/>
      <c r="C13" s="785" t="s">
        <v>220</v>
      </c>
      <c r="D13" s="785"/>
      <c r="E13" s="76"/>
      <c r="F13" s="76"/>
      <c r="G13" s="76"/>
      <c r="H13" s="76"/>
      <c r="I13" s="76"/>
      <c r="J13" s="76"/>
      <c r="K13" s="76"/>
      <c r="L13" s="76"/>
      <c r="M13" s="76"/>
      <c r="N13" s="268" t="s">
        <v>223</v>
      </c>
      <c r="O13" s="162"/>
      <c r="P13" s="76"/>
      <c r="Q13" s="76"/>
      <c r="R13" s="76"/>
      <c r="S13" s="76"/>
      <c r="T13" s="76"/>
      <c r="U13" s="76"/>
    </row>
    <row r="14" spans="1:21" ht="23.25">
      <c r="A14" s="76"/>
      <c r="B14" s="76"/>
      <c r="C14" s="784" t="s">
        <v>348</v>
      </c>
      <c r="D14" s="784"/>
      <c r="E14" s="76"/>
      <c r="F14" s="76"/>
      <c r="G14" s="76"/>
      <c r="H14" s="76"/>
      <c r="I14" s="76"/>
      <c r="J14" s="76"/>
      <c r="K14" s="76"/>
      <c r="L14" s="76"/>
      <c r="M14" s="76"/>
      <c r="N14" s="269" t="s">
        <v>326</v>
      </c>
      <c r="O14" s="269"/>
      <c r="P14" s="269"/>
      <c r="Q14" s="76"/>
      <c r="R14" s="76"/>
      <c r="S14" s="76"/>
      <c r="T14" s="76"/>
      <c r="U14" s="76"/>
    </row>
    <row r="15" spans="1:21" ht="23.25">
      <c r="A15" s="76"/>
      <c r="B15" s="76"/>
      <c r="C15" s="784" t="s">
        <v>310</v>
      </c>
      <c r="D15" s="784"/>
      <c r="E15" s="76"/>
      <c r="F15" s="76"/>
      <c r="G15" s="76"/>
      <c r="H15" s="76"/>
      <c r="I15" s="76"/>
      <c r="J15" s="76"/>
      <c r="K15" s="76"/>
      <c r="L15" s="76"/>
      <c r="M15" s="76"/>
      <c r="N15" s="269" t="s">
        <v>224</v>
      </c>
      <c r="O15" s="269"/>
      <c r="P15" s="269"/>
      <c r="Q15" s="76"/>
      <c r="R15" s="76"/>
      <c r="S15" s="76"/>
      <c r="T15" s="76"/>
      <c r="U15" s="76"/>
    </row>
    <row r="16" spans="1:2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 t="s">
        <v>305</v>
      </c>
      <c r="O16" s="76"/>
      <c r="P16" s="76"/>
      <c r="Q16" s="76"/>
      <c r="R16" s="76"/>
      <c r="S16" s="76"/>
      <c r="T16" s="76"/>
      <c r="U16" s="76"/>
    </row>
  </sheetData>
  <mergeCells count="29">
    <mergeCell ref="C14:D14"/>
    <mergeCell ref="C15:D15"/>
    <mergeCell ref="C13:D13"/>
    <mergeCell ref="N8:O8"/>
    <mergeCell ref="P8:Q8"/>
    <mergeCell ref="R8:S8"/>
    <mergeCell ref="T8:U8"/>
    <mergeCell ref="D8:E8"/>
    <mergeCell ref="F8:G8"/>
    <mergeCell ref="H8:I8"/>
    <mergeCell ref="J8:K8"/>
    <mergeCell ref="L8:M8"/>
    <mergeCell ref="A2:K2"/>
    <mergeCell ref="B3:J3"/>
    <mergeCell ref="K3:N3"/>
    <mergeCell ref="C4:L4"/>
    <mergeCell ref="A6:C7"/>
    <mergeCell ref="D6:I6"/>
    <mergeCell ref="H7:I7"/>
    <mergeCell ref="J7:K7"/>
    <mergeCell ref="L7:M7"/>
    <mergeCell ref="N7:O7"/>
    <mergeCell ref="D7:E7"/>
    <mergeCell ref="F7:G7"/>
    <mergeCell ref="R7:S7"/>
    <mergeCell ref="T7:U7"/>
    <mergeCell ref="P7:Q7"/>
    <mergeCell ref="P6:U6"/>
    <mergeCell ref="J6:O6"/>
  </mergeCells>
  <pageMargins left="0.7" right="0.7" top="0.75" bottom="0.75" header="0.3" footer="0.3"/>
  <pageSetup paperSize="9" scale="80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I16"/>
  <sheetViews>
    <sheetView workbookViewId="0">
      <selection activeCell="S6" sqref="S6"/>
    </sheetView>
  </sheetViews>
  <sheetFormatPr defaultRowHeight="15"/>
  <cols>
    <col min="3" max="3" width="15.85546875" customWidth="1"/>
    <col min="5" max="5" width="5.5703125" customWidth="1"/>
    <col min="8" max="8" width="7.7109375" customWidth="1"/>
    <col min="10" max="10" width="5.42578125" customWidth="1"/>
    <col min="12" max="12" width="5.42578125" customWidth="1"/>
    <col min="13" max="13" width="11.7109375" customWidth="1"/>
    <col min="14" max="14" width="9" customWidth="1"/>
    <col min="15" max="15" width="10.5703125" customWidth="1"/>
    <col min="16" max="16" width="11.7109375" customWidth="1"/>
    <col min="18" max="18" width="11.42578125" customWidth="1"/>
    <col min="19" max="19" width="6" customWidth="1"/>
    <col min="20" max="20" width="9.140625" hidden="1" customWidth="1"/>
  </cols>
  <sheetData>
    <row r="1" spans="1:35">
      <c r="A1" s="46"/>
      <c r="B1" s="44"/>
      <c r="C1" s="44"/>
      <c r="D1" s="2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2"/>
      <c r="U1" s="2"/>
    </row>
    <row r="2" spans="1:35" ht="21.75">
      <c r="A2" s="53"/>
      <c r="G2" s="54"/>
      <c r="H2" s="2"/>
      <c r="I2" s="72" t="s">
        <v>210</v>
      </c>
      <c r="J2" s="3"/>
      <c r="K2" s="8"/>
      <c r="L2" s="8"/>
      <c r="M2" s="8"/>
      <c r="N2" s="2"/>
      <c r="O2" s="3" t="s">
        <v>153</v>
      </c>
      <c r="P2" s="8"/>
      <c r="Q2" s="2"/>
      <c r="R2" s="2"/>
      <c r="S2" s="2"/>
      <c r="T2" s="2"/>
      <c r="U2" s="2"/>
    </row>
    <row r="3" spans="1:35" ht="21.75">
      <c r="A3" s="53"/>
      <c r="G3" s="787" t="s">
        <v>322</v>
      </c>
      <c r="H3" s="787"/>
      <c r="I3" s="787"/>
      <c r="J3" s="787"/>
      <c r="K3" s="787"/>
      <c r="L3" s="45"/>
      <c r="M3" s="45"/>
      <c r="N3" s="45"/>
      <c r="O3" s="45"/>
      <c r="P3" s="45"/>
      <c r="Q3" s="2"/>
      <c r="R3" s="2"/>
      <c r="S3" s="2"/>
      <c r="T3" s="2"/>
      <c r="U3" s="2"/>
    </row>
    <row r="4" spans="1:35" ht="19.5">
      <c r="A4" s="2"/>
      <c r="B4" s="2"/>
      <c r="C4" s="42"/>
      <c r="D4" s="793" t="s">
        <v>154</v>
      </c>
      <c r="E4" s="793"/>
      <c r="F4" s="793"/>
      <c r="G4" s="793"/>
      <c r="H4" s="793"/>
      <c r="I4" s="793"/>
      <c r="J4" s="793"/>
      <c r="K4" s="793"/>
      <c r="L4" s="793"/>
      <c r="M4" s="793"/>
      <c r="N4" s="2"/>
      <c r="O4" s="2"/>
      <c r="P4" s="2"/>
      <c r="Q4" s="2"/>
      <c r="R4" s="2"/>
      <c r="S4" s="2"/>
      <c r="T4" s="2"/>
      <c r="U4" s="2"/>
    </row>
    <row r="5" spans="1:35">
      <c r="A5" s="53"/>
      <c r="B5" s="5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2"/>
      <c r="R5" s="2"/>
      <c r="S5" s="2"/>
      <c r="T5" s="2"/>
      <c r="U5" s="2"/>
    </row>
    <row r="6" spans="1:35" ht="52.5" customHeight="1">
      <c r="A6" s="789" t="s">
        <v>338</v>
      </c>
      <c r="B6" s="790"/>
      <c r="C6" s="791"/>
      <c r="D6" s="792" t="s">
        <v>155</v>
      </c>
      <c r="E6" s="792"/>
      <c r="F6" s="740" t="s">
        <v>156</v>
      </c>
      <c r="G6" s="740"/>
      <c r="H6" s="788" t="s">
        <v>157</v>
      </c>
      <c r="I6" s="788"/>
      <c r="J6" s="788"/>
      <c r="K6" s="759" t="s">
        <v>158</v>
      </c>
      <c r="L6" s="759"/>
      <c r="M6" s="740" t="s">
        <v>159</v>
      </c>
      <c r="N6" s="740"/>
      <c r="O6" s="740"/>
      <c r="P6" s="760" t="s">
        <v>160</v>
      </c>
      <c r="Q6" s="760"/>
      <c r="R6" s="55" t="s">
        <v>7</v>
      </c>
      <c r="S6" s="262"/>
      <c r="T6" s="56"/>
      <c r="U6" s="2"/>
    </row>
    <row r="7" spans="1:35" ht="57.75" customHeight="1">
      <c r="A7" s="788"/>
      <c r="B7" s="788"/>
      <c r="C7" s="788"/>
      <c r="D7" s="245" t="s">
        <v>161</v>
      </c>
      <c r="E7" s="245" t="s">
        <v>162</v>
      </c>
      <c r="F7" s="259" t="s">
        <v>163</v>
      </c>
      <c r="G7" s="245" t="s">
        <v>164</v>
      </c>
      <c r="H7" s="245">
        <v>5</v>
      </c>
      <c r="I7" s="245" t="s">
        <v>165</v>
      </c>
      <c r="J7" s="245" t="s">
        <v>166</v>
      </c>
      <c r="K7" s="58"/>
      <c r="L7" s="58"/>
      <c r="M7" s="10" t="s">
        <v>167</v>
      </c>
      <c r="N7" s="58" t="s">
        <v>168</v>
      </c>
      <c r="O7" s="58" t="s">
        <v>169</v>
      </c>
      <c r="P7" s="58" t="s">
        <v>160</v>
      </c>
      <c r="Q7" s="59" t="s">
        <v>158</v>
      </c>
      <c r="R7" s="253"/>
      <c r="S7" s="261"/>
      <c r="T7" s="254"/>
      <c r="U7" s="57"/>
    </row>
    <row r="8" spans="1:35" s="258" customFormat="1" ht="85.5" customHeight="1">
      <c r="A8" s="786" t="s">
        <v>235</v>
      </c>
      <c r="B8" s="786"/>
      <c r="C8" s="786"/>
      <c r="D8" s="244" t="s">
        <v>236</v>
      </c>
      <c r="E8" s="10"/>
      <c r="F8" s="207">
        <v>1</v>
      </c>
      <c r="G8" s="10"/>
      <c r="H8" s="244" t="s">
        <v>237</v>
      </c>
      <c r="I8" s="10"/>
      <c r="J8" s="10"/>
      <c r="K8" s="260">
        <v>10</v>
      </c>
      <c r="L8" s="58"/>
      <c r="M8" s="10"/>
      <c r="N8" s="10"/>
      <c r="O8" s="209"/>
      <c r="P8" s="786"/>
      <c r="Q8" s="786"/>
      <c r="R8" s="786"/>
      <c r="S8" s="255"/>
      <c r="T8" s="5"/>
      <c r="U8" s="256"/>
      <c r="V8" s="5"/>
      <c r="W8" s="255"/>
      <c r="X8" s="5"/>
      <c r="Y8" s="5"/>
      <c r="Z8" s="257"/>
      <c r="AA8" s="53"/>
      <c r="AB8" s="5"/>
      <c r="AC8" s="5"/>
      <c r="AD8" s="211"/>
      <c r="AE8" s="5"/>
      <c r="AF8" s="5"/>
      <c r="AG8" s="203"/>
      <c r="AH8" s="203"/>
      <c r="AI8" s="203"/>
    </row>
    <row r="14" spans="1:35" ht="21.75">
      <c r="B14" s="105" t="s">
        <v>220</v>
      </c>
      <c r="C14" s="105"/>
      <c r="M14" s="105" t="s">
        <v>223</v>
      </c>
      <c r="N14" s="105"/>
    </row>
    <row r="15" spans="1:35" ht="21.75">
      <c r="B15" s="105" t="s">
        <v>221</v>
      </c>
      <c r="C15" s="105"/>
      <c r="L15" s="239" t="s">
        <v>326</v>
      </c>
      <c r="M15" s="239"/>
      <c r="N15" s="239"/>
    </row>
    <row r="16" spans="1:35" ht="21.75">
      <c r="B16" s="105" t="s">
        <v>309</v>
      </c>
      <c r="C16" s="105"/>
      <c r="L16" s="239" t="s">
        <v>294</v>
      </c>
      <c r="M16" s="239"/>
      <c r="N16" s="239"/>
    </row>
  </sheetData>
  <mergeCells count="12">
    <mergeCell ref="P8:R8"/>
    <mergeCell ref="G3:K3"/>
    <mergeCell ref="P6:Q6"/>
    <mergeCell ref="A7:C7"/>
    <mergeCell ref="A8:C8"/>
    <mergeCell ref="A6:C6"/>
    <mergeCell ref="D6:E6"/>
    <mergeCell ref="F6:G6"/>
    <mergeCell ref="H6:J6"/>
    <mergeCell ref="K6:L6"/>
    <mergeCell ref="M6:O6"/>
    <mergeCell ref="D4:M4"/>
  </mergeCells>
  <pageMargins left="0.7" right="0.7" top="0.75" bottom="0.75" header="0.3" footer="0.3"/>
  <pageSetup paperSize="9" scale="75" fitToWidth="0" fitToHeight="0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X18"/>
  <sheetViews>
    <sheetView workbookViewId="0">
      <selection activeCell="O7" sqref="O7"/>
    </sheetView>
  </sheetViews>
  <sheetFormatPr defaultRowHeight="15"/>
  <cols>
    <col min="1" max="1" width="5.5703125" customWidth="1"/>
    <col min="2" max="2" width="8.5703125" customWidth="1"/>
    <col min="3" max="3" width="6.140625" customWidth="1"/>
    <col min="4" max="4" width="6.7109375" customWidth="1"/>
    <col min="5" max="5" width="7.5703125" customWidth="1"/>
    <col min="19" max="19" width="7" customWidth="1"/>
    <col min="23" max="23" width="17.42578125" customWidth="1"/>
    <col min="24" max="24" width="0.42578125" customWidth="1"/>
  </cols>
  <sheetData>
    <row r="1" spans="1:24" ht="29.25">
      <c r="A1" s="218"/>
      <c r="B1" s="218"/>
      <c r="C1" s="219"/>
      <c r="L1" s="796" t="s">
        <v>340</v>
      </c>
      <c r="M1" s="796"/>
      <c r="N1" s="796"/>
      <c r="O1" s="796"/>
      <c r="P1" s="796"/>
      <c r="Q1" s="795" t="s">
        <v>339</v>
      </c>
      <c r="R1" s="795"/>
      <c r="S1" s="240"/>
      <c r="T1" s="153"/>
      <c r="U1" s="153"/>
      <c r="V1" s="153"/>
      <c r="W1" s="153"/>
      <c r="X1" s="153"/>
    </row>
    <row r="2" spans="1:24" ht="27">
      <c r="A2" s="218"/>
      <c r="B2" s="218"/>
      <c r="C2" s="153"/>
      <c r="L2" s="240"/>
      <c r="M2" s="241"/>
      <c r="N2" s="241" t="s">
        <v>170</v>
      </c>
      <c r="O2" s="240"/>
      <c r="P2" s="240"/>
      <c r="Q2" s="240"/>
      <c r="R2" s="240"/>
      <c r="S2" s="240"/>
      <c r="T2" s="153"/>
      <c r="U2" s="153"/>
      <c r="V2" s="153"/>
      <c r="W2" s="153"/>
      <c r="X2" s="153"/>
    </row>
    <row r="3" spans="1:24" ht="18">
      <c r="A3" s="218"/>
      <c r="B3" s="218"/>
      <c r="C3" s="219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153"/>
      <c r="T3" s="153"/>
      <c r="U3" s="153"/>
      <c r="V3" s="153"/>
      <c r="W3" s="153"/>
      <c r="X3" s="153"/>
    </row>
    <row r="4" spans="1:24" ht="36">
      <c r="A4" s="799" t="s">
        <v>335</v>
      </c>
      <c r="B4" s="800"/>
      <c r="C4" s="801"/>
      <c r="D4" s="802" t="s">
        <v>171</v>
      </c>
      <c r="E4" s="803"/>
      <c r="F4" s="221" t="s">
        <v>172</v>
      </c>
      <c r="G4" s="221" t="s">
        <v>173</v>
      </c>
      <c r="H4" s="221" t="s">
        <v>174</v>
      </c>
      <c r="I4" s="222" t="s">
        <v>323</v>
      </c>
      <c r="J4" s="221" t="s">
        <v>175</v>
      </c>
      <c r="K4" s="221" t="s">
        <v>176</v>
      </c>
      <c r="L4" s="221" t="s">
        <v>177</v>
      </c>
      <c r="M4" s="221" t="s">
        <v>178</v>
      </c>
      <c r="N4" s="221" t="s">
        <v>179</v>
      </c>
      <c r="O4" s="221" t="s">
        <v>180</v>
      </c>
      <c r="P4" s="221" t="s">
        <v>181</v>
      </c>
      <c r="Q4" s="221" t="s">
        <v>182</v>
      </c>
      <c r="R4" s="221" t="s">
        <v>183</v>
      </c>
      <c r="S4" s="221" t="s">
        <v>184</v>
      </c>
      <c r="T4" s="221" t="s">
        <v>185</v>
      </c>
      <c r="U4" s="221" t="s">
        <v>186</v>
      </c>
      <c r="V4" s="223" t="s">
        <v>187</v>
      </c>
      <c r="W4" s="224" t="s">
        <v>7</v>
      </c>
      <c r="X4" s="225"/>
    </row>
    <row r="5" spans="1:24" ht="59.25" customHeight="1">
      <c r="A5" s="797"/>
      <c r="B5" s="798"/>
      <c r="C5" s="804"/>
      <c r="D5" s="226" t="s">
        <v>188</v>
      </c>
      <c r="E5" s="225"/>
      <c r="F5" s="263">
        <v>1</v>
      </c>
      <c r="G5" s="227">
        <v>0</v>
      </c>
      <c r="H5" s="227">
        <v>0</v>
      </c>
      <c r="I5" s="227">
        <v>0</v>
      </c>
      <c r="J5" s="227">
        <v>0</v>
      </c>
      <c r="K5" s="227">
        <v>1</v>
      </c>
      <c r="L5" s="227">
        <v>7</v>
      </c>
      <c r="M5" s="227">
        <v>7</v>
      </c>
      <c r="N5" s="227">
        <v>0</v>
      </c>
      <c r="O5" s="227">
        <v>0</v>
      </c>
      <c r="P5" s="227">
        <v>1</v>
      </c>
      <c r="Q5" s="227">
        <v>1</v>
      </c>
      <c r="R5" s="227">
        <v>0</v>
      </c>
      <c r="S5" s="227">
        <v>0</v>
      </c>
      <c r="T5" s="227">
        <v>0</v>
      </c>
      <c r="U5" s="227">
        <v>1</v>
      </c>
      <c r="V5" s="264">
        <v>256</v>
      </c>
      <c r="W5" s="720" t="s">
        <v>238</v>
      </c>
      <c r="X5" s="722"/>
    </row>
    <row r="6" spans="1:24" ht="61.5" customHeight="1">
      <c r="A6" s="797"/>
      <c r="B6" s="798"/>
      <c r="C6" s="804"/>
      <c r="D6" s="226" t="s">
        <v>189</v>
      </c>
      <c r="E6" s="225"/>
      <c r="F6" s="263">
        <v>0</v>
      </c>
      <c r="G6" s="227">
        <v>0</v>
      </c>
      <c r="H6" s="227">
        <v>0</v>
      </c>
      <c r="I6" s="227">
        <v>0</v>
      </c>
      <c r="J6" s="227">
        <v>0</v>
      </c>
      <c r="K6" s="227">
        <v>0</v>
      </c>
      <c r="L6" s="227">
        <v>1</v>
      </c>
      <c r="M6" s="227">
        <v>0</v>
      </c>
      <c r="N6" s="227">
        <v>0</v>
      </c>
      <c r="O6" s="227">
        <v>1</v>
      </c>
      <c r="P6" s="227">
        <v>0</v>
      </c>
      <c r="Q6" s="227">
        <v>0</v>
      </c>
      <c r="R6" s="227">
        <v>0</v>
      </c>
      <c r="S6" s="227">
        <v>1</v>
      </c>
      <c r="T6" s="227">
        <v>0</v>
      </c>
      <c r="U6" s="227">
        <v>0</v>
      </c>
      <c r="V6" s="264">
        <v>0</v>
      </c>
      <c r="W6" s="217" t="s">
        <v>239</v>
      </c>
      <c r="X6" s="225"/>
    </row>
    <row r="7" spans="1:24" ht="56.25" customHeight="1">
      <c r="A7" s="797"/>
      <c r="B7" s="798"/>
      <c r="C7" s="804"/>
      <c r="D7" s="228" t="s">
        <v>190</v>
      </c>
      <c r="E7" s="229"/>
      <c r="F7" s="263">
        <v>0</v>
      </c>
      <c r="G7" s="227">
        <v>0</v>
      </c>
      <c r="H7" s="227">
        <v>0</v>
      </c>
      <c r="I7" s="227">
        <v>1</v>
      </c>
      <c r="J7" s="227">
        <v>0</v>
      </c>
      <c r="K7" s="227">
        <v>1</v>
      </c>
      <c r="L7" s="227">
        <v>0</v>
      </c>
      <c r="M7" s="227">
        <v>0</v>
      </c>
      <c r="N7" s="227">
        <v>0</v>
      </c>
      <c r="O7" s="227">
        <v>0</v>
      </c>
      <c r="P7" s="227">
        <v>0</v>
      </c>
      <c r="Q7" s="227">
        <v>0</v>
      </c>
      <c r="R7" s="227">
        <v>0</v>
      </c>
      <c r="S7" s="227">
        <v>0</v>
      </c>
      <c r="T7" s="227">
        <v>0</v>
      </c>
      <c r="U7" s="227">
        <v>0</v>
      </c>
      <c r="V7" s="264">
        <v>0</v>
      </c>
      <c r="W7" s="224"/>
      <c r="X7" s="225"/>
    </row>
    <row r="8" spans="1:24" ht="54.75" customHeight="1">
      <c r="A8" s="797"/>
      <c r="B8" s="798"/>
      <c r="C8" s="798"/>
      <c r="D8" s="230" t="s">
        <v>10</v>
      </c>
      <c r="E8" s="225"/>
      <c r="F8" s="263">
        <v>1</v>
      </c>
      <c r="G8" s="227">
        <v>0</v>
      </c>
      <c r="H8" s="227">
        <v>0</v>
      </c>
      <c r="I8" s="227">
        <v>1</v>
      </c>
      <c r="J8" s="227">
        <v>0</v>
      </c>
      <c r="K8" s="227">
        <v>0</v>
      </c>
      <c r="L8" s="227">
        <v>8</v>
      </c>
      <c r="M8" s="227">
        <v>7</v>
      </c>
      <c r="N8" s="227">
        <v>0</v>
      </c>
      <c r="O8" s="227">
        <v>1</v>
      </c>
      <c r="P8" s="227">
        <v>1</v>
      </c>
      <c r="Q8" s="227">
        <v>1</v>
      </c>
      <c r="R8" s="227">
        <v>0</v>
      </c>
      <c r="S8" s="227">
        <v>1</v>
      </c>
      <c r="T8" s="227">
        <v>0</v>
      </c>
      <c r="U8" s="227">
        <v>1</v>
      </c>
      <c r="V8" s="264">
        <v>0</v>
      </c>
      <c r="W8" s="224"/>
      <c r="X8" s="225"/>
    </row>
    <row r="9" spans="1:24" ht="18.75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</row>
    <row r="10" spans="1:24" ht="18.75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</row>
    <row r="11" spans="1:24" ht="18.75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</row>
    <row r="12" spans="1:24" ht="29.25">
      <c r="A12" s="242"/>
      <c r="B12" s="242"/>
      <c r="C12" s="243" t="s">
        <v>220</v>
      </c>
      <c r="D12" s="243"/>
      <c r="E12" s="242"/>
      <c r="F12" s="242"/>
      <c r="G12" s="242"/>
      <c r="H12" s="242"/>
      <c r="I12" s="242"/>
      <c r="J12" s="242"/>
      <c r="K12" s="242"/>
      <c r="L12" s="242"/>
      <c r="M12" s="242"/>
      <c r="N12" s="243" t="s">
        <v>223</v>
      </c>
      <c r="O12" s="243"/>
      <c r="P12" s="242"/>
      <c r="Q12" s="242"/>
      <c r="R12" s="130"/>
      <c r="S12" s="130"/>
      <c r="T12" s="130"/>
      <c r="U12" s="130"/>
      <c r="V12" s="130"/>
      <c r="W12" s="130"/>
      <c r="X12" s="130"/>
    </row>
    <row r="13" spans="1:24" ht="29.25">
      <c r="A13" s="242"/>
      <c r="B13" s="242"/>
      <c r="C13" s="243" t="s">
        <v>309</v>
      </c>
      <c r="D13" s="243"/>
      <c r="E13" s="242"/>
      <c r="F13" s="242"/>
      <c r="G13" s="242"/>
      <c r="H13" s="242"/>
      <c r="I13" s="242"/>
      <c r="J13" s="242"/>
      <c r="K13" s="242"/>
      <c r="L13" s="242"/>
      <c r="M13" s="242"/>
      <c r="N13" s="794" t="s">
        <v>326</v>
      </c>
      <c r="O13" s="794"/>
      <c r="P13" s="794"/>
      <c r="Q13" s="242"/>
      <c r="R13" s="130"/>
      <c r="S13" s="130"/>
      <c r="T13" s="130"/>
      <c r="U13" s="130"/>
      <c r="V13" s="130"/>
      <c r="W13" s="130"/>
      <c r="X13" s="130"/>
    </row>
    <row r="14" spans="1:24" ht="29.25">
      <c r="A14" s="242"/>
      <c r="B14" s="242"/>
      <c r="C14" s="243" t="s">
        <v>221</v>
      </c>
      <c r="D14" s="243"/>
      <c r="E14" s="242"/>
      <c r="F14" s="242"/>
      <c r="G14" s="242"/>
      <c r="H14" s="242"/>
      <c r="I14" s="242"/>
      <c r="J14" s="242"/>
      <c r="K14" s="242"/>
      <c r="L14" s="242"/>
      <c r="M14" s="242"/>
      <c r="N14" s="794" t="s">
        <v>224</v>
      </c>
      <c r="O14" s="794"/>
      <c r="P14" s="794"/>
      <c r="Q14" s="242"/>
      <c r="R14" s="130"/>
      <c r="S14" s="130"/>
      <c r="T14" s="130"/>
      <c r="U14" s="130"/>
      <c r="V14" s="130"/>
      <c r="W14" s="130"/>
      <c r="X14" s="130"/>
    </row>
    <row r="15" spans="1:24" ht="28.5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130"/>
      <c r="S15" s="130"/>
      <c r="T15" s="130"/>
      <c r="U15" s="130"/>
      <c r="V15" s="130"/>
      <c r="W15" s="130"/>
      <c r="X15" s="130"/>
    </row>
    <row r="16" spans="1:24" ht="18.75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1:24" ht="18.75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</row>
    <row r="18" spans="1:24" ht="18.75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</row>
  </sheetData>
  <mergeCells count="11">
    <mergeCell ref="A8:C8"/>
    <mergeCell ref="A4:C4"/>
    <mergeCell ref="D4:E4"/>
    <mergeCell ref="A5:C5"/>
    <mergeCell ref="A6:C6"/>
    <mergeCell ref="A7:C7"/>
    <mergeCell ref="N14:P14"/>
    <mergeCell ref="N13:P13"/>
    <mergeCell ref="W5:X5"/>
    <mergeCell ref="Q1:R1"/>
    <mergeCell ref="L1:P1"/>
  </mergeCells>
  <pageMargins left="0.7" right="0.7" top="0.75" bottom="0.75" header="0.3" footer="0.3"/>
  <pageSetup paperSize="9" scale="6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I12" sqref="I12"/>
    </sheetView>
  </sheetViews>
  <sheetFormatPr defaultRowHeight="15"/>
  <cols>
    <col min="7" max="7" width="11.140625" customWidth="1"/>
    <col min="8" max="8" width="28.5703125" customWidth="1"/>
    <col min="9" max="9" width="13.5703125" customWidth="1"/>
    <col min="10" max="10" width="11.7109375" customWidth="1"/>
  </cols>
  <sheetData>
    <row r="1" spans="1:14">
      <c r="A1" s="2"/>
      <c r="B1" s="60"/>
      <c r="C1" s="60"/>
      <c r="D1" s="5"/>
      <c r="E1" s="5"/>
      <c r="F1" s="5"/>
      <c r="G1" s="5"/>
      <c r="H1" s="5"/>
      <c r="I1" s="5"/>
      <c r="J1" s="5"/>
      <c r="K1" s="2"/>
      <c r="L1" s="2"/>
      <c r="M1" s="2"/>
      <c r="N1" s="2"/>
    </row>
    <row r="2" spans="1:14" ht="21.75" customHeight="1">
      <c r="B2" s="92" t="s">
        <v>328</v>
      </c>
      <c r="C2" s="212"/>
      <c r="F2" s="62"/>
      <c r="G2" s="40"/>
      <c r="H2" s="157" t="s">
        <v>210</v>
      </c>
      <c r="I2" s="3"/>
      <c r="L2" s="212"/>
      <c r="M2" s="212"/>
      <c r="N2" s="2"/>
    </row>
    <row r="3" spans="1:14" ht="21.75" customHeight="1">
      <c r="F3" s="499" t="s">
        <v>322</v>
      </c>
      <c r="G3" s="499"/>
      <c r="H3" s="499"/>
      <c r="I3" s="499"/>
      <c r="J3" s="499"/>
      <c r="K3" s="2"/>
      <c r="L3" s="2"/>
      <c r="M3" s="2"/>
      <c r="N3" s="2"/>
    </row>
    <row r="4" spans="1:14" ht="15.75">
      <c r="A4" s="1"/>
      <c r="B4" s="2"/>
      <c r="C4" s="2"/>
      <c r="D4" s="61" t="s">
        <v>191</v>
      </c>
      <c r="E4" s="8"/>
      <c r="F4" s="2"/>
      <c r="G4" s="2"/>
      <c r="H4" s="2"/>
      <c r="I4" s="2"/>
      <c r="J4" s="2"/>
      <c r="K4" s="2"/>
      <c r="L4" s="2"/>
      <c r="M4" s="2"/>
      <c r="N4" s="2"/>
    </row>
    <row r="5" spans="1:14">
      <c r="A5" s="62"/>
      <c r="B5" s="825" t="s">
        <v>192</v>
      </c>
      <c r="C5" s="826"/>
      <c r="D5" s="827"/>
      <c r="E5" s="831" t="s">
        <v>193</v>
      </c>
      <c r="F5" s="831"/>
      <c r="G5" s="832" t="s">
        <v>341</v>
      </c>
      <c r="H5" s="833"/>
      <c r="I5" s="833"/>
      <c r="J5" s="834"/>
      <c r="K5" s="63"/>
      <c r="L5" s="63"/>
      <c r="M5" s="63"/>
      <c r="N5" s="63"/>
    </row>
    <row r="6" spans="1:14">
      <c r="A6" s="62"/>
      <c r="B6" s="828"/>
      <c r="C6" s="829"/>
      <c r="D6" s="830"/>
      <c r="E6" s="831"/>
      <c r="F6" s="831"/>
      <c r="G6" s="64" t="s">
        <v>194</v>
      </c>
      <c r="H6" s="64" t="s">
        <v>195</v>
      </c>
      <c r="I6" s="64" t="s">
        <v>196</v>
      </c>
      <c r="J6" s="215" t="s">
        <v>197</v>
      </c>
      <c r="K6" s="63"/>
      <c r="L6" s="63"/>
      <c r="M6" s="63"/>
      <c r="N6" s="63"/>
    </row>
    <row r="7" spans="1:14">
      <c r="A7" s="62"/>
      <c r="B7" s="835" t="s">
        <v>198</v>
      </c>
      <c r="C7" s="836"/>
      <c r="D7" s="837"/>
      <c r="E7" s="817" t="s">
        <v>199</v>
      </c>
      <c r="F7" s="817"/>
      <c r="G7" s="113" t="s">
        <v>240</v>
      </c>
      <c r="H7" s="64" t="s">
        <v>240</v>
      </c>
      <c r="I7" s="64" t="s">
        <v>240</v>
      </c>
      <c r="J7" s="215" t="s">
        <v>240</v>
      </c>
      <c r="K7" s="63"/>
      <c r="L7" s="63"/>
      <c r="M7" s="63"/>
      <c r="N7" s="63"/>
    </row>
    <row r="8" spans="1:14">
      <c r="A8" s="1"/>
      <c r="B8" s="838"/>
      <c r="C8" s="839"/>
      <c r="D8" s="840"/>
      <c r="E8" s="817" t="s">
        <v>200</v>
      </c>
      <c r="F8" s="817"/>
      <c r="G8" s="103">
        <v>1</v>
      </c>
      <c r="H8" s="103">
        <v>1</v>
      </c>
      <c r="I8" s="6" t="s">
        <v>240</v>
      </c>
      <c r="J8" s="6" t="s">
        <v>240</v>
      </c>
      <c r="K8" s="2"/>
      <c r="L8" s="2"/>
      <c r="M8" s="2"/>
      <c r="N8" s="2"/>
    </row>
    <row r="9" spans="1:14" ht="26.25">
      <c r="A9" s="1"/>
      <c r="B9" s="838"/>
      <c r="C9" s="839"/>
      <c r="D9" s="840"/>
      <c r="E9" s="817" t="s">
        <v>201</v>
      </c>
      <c r="F9" s="817"/>
      <c r="G9" s="103">
        <v>2</v>
      </c>
      <c r="H9" s="114" t="s">
        <v>330</v>
      </c>
      <c r="I9" s="6" t="s">
        <v>240</v>
      </c>
      <c r="J9" s="6" t="s">
        <v>240</v>
      </c>
      <c r="K9" s="2"/>
      <c r="L9" s="2"/>
      <c r="M9" s="2"/>
      <c r="N9" s="2"/>
    </row>
    <row r="10" spans="1:14" ht="26.25">
      <c r="A10" s="1"/>
      <c r="B10" s="838"/>
      <c r="C10" s="839"/>
      <c r="D10" s="840"/>
      <c r="E10" s="817" t="s">
        <v>202</v>
      </c>
      <c r="F10" s="817"/>
      <c r="G10" s="103">
        <v>2</v>
      </c>
      <c r="H10" s="114" t="s">
        <v>329</v>
      </c>
      <c r="I10" s="6" t="s">
        <v>240</v>
      </c>
      <c r="J10" s="6"/>
      <c r="K10" s="2"/>
      <c r="L10" s="2"/>
      <c r="M10" s="2"/>
      <c r="N10" s="2"/>
    </row>
    <row r="11" spans="1:14" ht="25.5" customHeight="1">
      <c r="A11" s="1"/>
      <c r="B11" s="841"/>
      <c r="C11" s="842"/>
      <c r="D11" s="843"/>
      <c r="E11" s="818" t="s">
        <v>203</v>
      </c>
      <c r="F11" s="818"/>
      <c r="G11" s="103">
        <v>1</v>
      </c>
      <c r="H11" s="6" t="s">
        <v>299</v>
      </c>
      <c r="I11" s="6" t="s">
        <v>240</v>
      </c>
      <c r="J11" s="6" t="s">
        <v>240</v>
      </c>
      <c r="K11" s="2"/>
      <c r="L11" s="2"/>
      <c r="M11" s="2"/>
      <c r="N11" s="2"/>
    </row>
    <row r="12" spans="1:14" ht="37.5" customHeight="1">
      <c r="A12" s="1"/>
      <c r="B12" s="808" t="s">
        <v>204</v>
      </c>
      <c r="C12" s="506"/>
      <c r="D12" s="809"/>
      <c r="E12" s="810" t="s">
        <v>298</v>
      </c>
      <c r="F12" s="810"/>
      <c r="G12" s="103">
        <v>1</v>
      </c>
      <c r="H12" s="6" t="s">
        <v>300</v>
      </c>
      <c r="I12" s="6" t="s">
        <v>240</v>
      </c>
      <c r="J12" s="213" t="s">
        <v>242</v>
      </c>
      <c r="K12" s="2"/>
      <c r="L12" s="2"/>
      <c r="M12" s="2"/>
      <c r="N12" s="2"/>
    </row>
    <row r="13" spans="1:14">
      <c r="A13" s="1"/>
      <c r="B13" s="811" t="s">
        <v>205</v>
      </c>
      <c r="C13" s="812"/>
      <c r="D13" s="813"/>
      <c r="E13" s="817" t="s">
        <v>202</v>
      </c>
      <c r="F13" s="817"/>
      <c r="G13" s="6" t="s">
        <v>240</v>
      </c>
      <c r="H13" s="6" t="s">
        <v>240</v>
      </c>
      <c r="I13" s="6" t="s">
        <v>240</v>
      </c>
      <c r="J13" s="6" t="s">
        <v>240</v>
      </c>
      <c r="K13" s="2"/>
      <c r="L13" s="2"/>
      <c r="M13" s="2"/>
      <c r="N13" s="2"/>
    </row>
    <row r="14" spans="1:14">
      <c r="A14" s="1"/>
      <c r="B14" s="814"/>
      <c r="C14" s="815"/>
      <c r="D14" s="816"/>
      <c r="E14" s="818" t="s">
        <v>203</v>
      </c>
      <c r="F14" s="818"/>
      <c r="G14" s="6" t="s">
        <v>240</v>
      </c>
      <c r="H14" s="6" t="s">
        <v>240</v>
      </c>
      <c r="I14" s="6" t="s">
        <v>240</v>
      </c>
      <c r="J14" s="6" t="s">
        <v>240</v>
      </c>
      <c r="K14" s="2"/>
      <c r="L14" s="2"/>
      <c r="M14" s="2"/>
      <c r="N14" s="2"/>
    </row>
    <row r="15" spans="1:14">
      <c r="A15" s="1"/>
      <c r="B15" s="819" t="s">
        <v>206</v>
      </c>
      <c r="C15" s="820"/>
      <c r="D15" s="821"/>
      <c r="E15" s="817" t="s">
        <v>202</v>
      </c>
      <c r="F15" s="817"/>
      <c r="G15" s="103">
        <v>0</v>
      </c>
      <c r="H15" s="103">
        <v>0</v>
      </c>
      <c r="I15" s="6" t="s">
        <v>240</v>
      </c>
      <c r="J15" s="6" t="s">
        <v>240</v>
      </c>
      <c r="K15" s="2"/>
      <c r="L15" s="2"/>
      <c r="M15" s="2"/>
      <c r="N15" s="2"/>
    </row>
    <row r="16" spans="1:14">
      <c r="A16" s="1"/>
      <c r="B16" s="822"/>
      <c r="C16" s="823"/>
      <c r="D16" s="824"/>
      <c r="E16" s="818" t="s">
        <v>203</v>
      </c>
      <c r="F16" s="818"/>
      <c r="G16" s="6" t="s">
        <v>240</v>
      </c>
      <c r="H16" s="6" t="s">
        <v>240</v>
      </c>
      <c r="I16" s="6" t="s">
        <v>240</v>
      </c>
      <c r="J16" s="6" t="s">
        <v>240</v>
      </c>
      <c r="K16" s="2"/>
      <c r="L16" s="2"/>
      <c r="M16" s="2"/>
      <c r="N16" s="2"/>
    </row>
    <row r="17" spans="1:14">
      <c r="A17" s="1"/>
      <c r="B17" s="216" t="s">
        <v>207</v>
      </c>
      <c r="C17" s="65"/>
      <c r="D17" s="66"/>
      <c r="E17" s="817" t="s">
        <v>208</v>
      </c>
      <c r="F17" s="817"/>
      <c r="G17" s="103">
        <v>1</v>
      </c>
      <c r="H17" s="103">
        <v>1</v>
      </c>
      <c r="I17" s="6" t="s">
        <v>240</v>
      </c>
      <c r="J17" s="6" t="s">
        <v>241</v>
      </c>
      <c r="K17" s="2"/>
      <c r="L17" s="2"/>
      <c r="M17" s="2"/>
      <c r="N17" s="2"/>
    </row>
    <row r="18" spans="1:14">
      <c r="A18" s="1"/>
      <c r="B18" s="67"/>
      <c r="C18" s="68"/>
      <c r="D18" s="69"/>
      <c r="E18" s="806" t="s">
        <v>209</v>
      </c>
      <c r="F18" s="807"/>
      <c r="G18" s="103">
        <v>4</v>
      </c>
      <c r="H18" s="103" t="s">
        <v>324</v>
      </c>
      <c r="I18" s="6" t="s">
        <v>240</v>
      </c>
      <c r="J18" s="6"/>
      <c r="K18" s="2"/>
      <c r="L18" s="2"/>
      <c r="M18" s="2"/>
      <c r="N18" s="2"/>
    </row>
    <row r="19" spans="1:14">
      <c r="A19" s="70"/>
      <c r="B19" s="805" t="s">
        <v>10</v>
      </c>
      <c r="C19" s="805"/>
      <c r="D19" s="805"/>
      <c r="E19" s="806"/>
      <c r="F19" s="807"/>
      <c r="G19" s="6"/>
      <c r="H19" s="6"/>
      <c r="I19" s="6"/>
      <c r="J19" s="6"/>
      <c r="K19" s="71"/>
      <c r="L19" s="71"/>
      <c r="M19" s="71"/>
      <c r="N19" s="71"/>
    </row>
    <row r="22" spans="1:14" ht="21.75">
      <c r="C22" s="105" t="s">
        <v>220</v>
      </c>
      <c r="D22" s="105"/>
      <c r="H22" s="105" t="s">
        <v>223</v>
      </c>
      <c r="I22" s="105"/>
    </row>
    <row r="23" spans="1:14" ht="21.75">
      <c r="C23" s="105" t="s">
        <v>221</v>
      </c>
      <c r="D23" s="105"/>
      <c r="H23" s="239" t="s">
        <v>326</v>
      </c>
      <c r="I23" s="105"/>
    </row>
    <row r="24" spans="1:14" ht="21.75">
      <c r="C24" s="105"/>
      <c r="D24" s="105"/>
      <c r="H24" s="239" t="s">
        <v>294</v>
      </c>
      <c r="I24" s="105"/>
    </row>
  </sheetData>
  <mergeCells count="22">
    <mergeCell ref="F3:J3"/>
    <mergeCell ref="B5:D6"/>
    <mergeCell ref="E5:F6"/>
    <mergeCell ref="E17:F17"/>
    <mergeCell ref="E18:F18"/>
    <mergeCell ref="G5:J5"/>
    <mergeCell ref="B7:D11"/>
    <mergeCell ref="E7:F7"/>
    <mergeCell ref="E8:F8"/>
    <mergeCell ref="E9:F9"/>
    <mergeCell ref="E10:F10"/>
    <mergeCell ref="E11:F11"/>
    <mergeCell ref="B19:D19"/>
    <mergeCell ref="E19:F19"/>
    <mergeCell ref="B12:D12"/>
    <mergeCell ref="E12:F12"/>
    <mergeCell ref="B13:D14"/>
    <mergeCell ref="E13:F13"/>
    <mergeCell ref="E14:F14"/>
    <mergeCell ref="B15:D16"/>
    <mergeCell ref="E15:F15"/>
    <mergeCell ref="E16:F16"/>
  </mergeCells>
  <pageMargins left="0.7" right="0.7" top="0.75" bottom="0.75" header="0.3" footer="0.3"/>
  <pageSetup paperSize="9" scale="10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फारम नं १</vt:lpstr>
      <vt:lpstr>फारम नं. २</vt:lpstr>
      <vt:lpstr>फारम नं. ३</vt:lpstr>
      <vt:lpstr>फारम नं. ४</vt:lpstr>
      <vt:lpstr>फारम नं ५</vt:lpstr>
      <vt:lpstr>फारम नं ५ क </vt:lpstr>
      <vt:lpstr>फारम नं. ६</vt:lpstr>
      <vt:lpstr>फारमा नं७</vt:lpstr>
      <vt:lpstr>फारम नं ७ क</vt:lpstr>
      <vt:lpstr>फारम नं ८</vt:lpstr>
      <vt:lpstr>फारम नं ९</vt:lpstr>
      <vt:lpstr>फारम नं १०</vt:lpstr>
      <vt:lpstr>फारम नं ११</vt:lpstr>
      <vt:lpstr>फारम नं १२</vt:lpstr>
      <vt:lpstr>फारम नं १३</vt:lpstr>
      <vt:lpstr>फारमनं १४</vt:lpstr>
      <vt:lpstr>फारम नं १५</vt:lpstr>
      <vt:lpstr>'फारम नं ५'!Print_Area</vt:lpstr>
      <vt:lpstr>'फारम नं ५ क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2026-08-21T03:45:57Z</dcterms:modified>
</cp:coreProperties>
</file>